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OD\Desktop\ก่อสร้าง(ในสถาบัน)\ปรับปรุง DMS6\บันทึกใช้จริงๆ\"/>
    </mc:Choice>
  </mc:AlternateContent>
  <xr:revisionPtr revIDLastSave="0" documentId="13_ncr:1_{9EA76EA4-9951-401E-8F11-9FE2057FDBFD}" xr6:coauthVersionLast="47" xr6:coauthVersionMax="47" xr10:uidLastSave="{00000000-0000-0000-0000-000000000000}"/>
  <bookViews>
    <workbookView xWindow="-120" yWindow="-120" windowWidth="29040" windowHeight="15840" tabRatio="596" xr2:uid="{00000000-000D-0000-FFFF-FFFF00000000}"/>
  </bookViews>
  <sheets>
    <sheet name="ใบสรุปราคา" sheetId="33" r:id="rId1"/>
    <sheet name="สรุปส่วนงาน" sheetId="9" r:id="rId2"/>
    <sheet name="BOQ" sheetId="3" r:id="rId3"/>
    <sheet name="Factor" sheetId="39" r:id="rId4"/>
  </sheets>
  <externalReferences>
    <externalReference r:id="rId5"/>
    <externalReference r:id="rId6"/>
    <externalReference r:id="rId7"/>
    <externalReference r:id="rId8"/>
    <externalReference r:id="rId9"/>
  </externalReferences>
  <definedNames>
    <definedName name="_FAC1">[1]สรุป!$C$307</definedName>
    <definedName name="_Fill" localSheetId="3" hidden="1">[2]PL!#REF!</definedName>
    <definedName name="_Fill" localSheetId="0" hidden="1">[2]PL!#REF!</definedName>
    <definedName name="_Fill" hidden="1">[2]PL!#REF!</definedName>
    <definedName name="aa" localSheetId="3" hidden="1">{"'SUMMATION'!$B$2:$I$2"}</definedName>
    <definedName name="aa" localSheetId="0" hidden="1">{"'SUMMATION'!$B$2:$I$2"}</definedName>
    <definedName name="aa" hidden="1">{"'SUMMATION'!$B$2:$I$2"}</definedName>
    <definedName name="aaa" localSheetId="3" hidden="1">{"'SUMMATION'!$B$2:$I$2"}</definedName>
    <definedName name="aaa" localSheetId="0" hidden="1">{"'SUMMATION'!$B$2:$I$2"}</definedName>
    <definedName name="aaa" hidden="1">{"'SUMMATION'!$B$2:$I$2"}</definedName>
    <definedName name="CCTV" localSheetId="3">[3]boq!#REF!</definedName>
    <definedName name="CCTV">[3]boq!#REF!</definedName>
    <definedName name="DB12_MM.">#N/A</definedName>
    <definedName name="DB16_MM.">#N/A</definedName>
    <definedName name="DB20_MM.">#N/A</definedName>
    <definedName name="DB25_MM.">#N/A</definedName>
    <definedName name="DB28_MM.">#N/A</definedName>
    <definedName name="factor_table" localSheetId="3">#N/A</definedName>
    <definedName name="factor_table">#N/A</definedName>
    <definedName name="HTML_CodePage" hidden="1">874</definedName>
    <definedName name="HTML_Control" localSheetId="3" hidden="1">{"'SUMMATION'!$B$2:$I$2"}</definedName>
    <definedName name="HTML_Control" localSheetId="0" hidden="1">{"'SUMMATION'!$B$2:$I$2"}</definedName>
    <definedName name="HTML_Control" localSheetId="1" hidden="1">{"'SUMMATION'!$B$2:$I$2"}</definedName>
    <definedName name="HTML_Control" hidden="1">{"'SUMMATION'!$B$2:$I$2"}</definedName>
    <definedName name="HTML_Description" hidden="1">""</definedName>
    <definedName name="HTML_Email" hidden="1">""</definedName>
    <definedName name="HTML_Header" hidden="1">"SUMMATION"</definedName>
    <definedName name="HTML_LastUpdate" hidden="1">"21/3/02"</definedName>
    <definedName name="HTML_LineAfter" hidden="1">FALSE</definedName>
    <definedName name="HTML_LineBefore" hidden="1">FALSE</definedName>
    <definedName name="HTML_Name" hidden="1">"Estimate_5"</definedName>
    <definedName name="HTML_OBDlg2" hidden="1">TRUE</definedName>
    <definedName name="HTML_OBDlg4" hidden="1">TRUE</definedName>
    <definedName name="HTML_OS" hidden="1">0</definedName>
    <definedName name="HTML_PathFile" hidden="1">"C:\SAni.htm"</definedName>
    <definedName name="HTML_Title" hidden="1">"อาคารเรียนรวม"</definedName>
    <definedName name="MATV" localSheetId="3">[3]boq!#REF!</definedName>
    <definedName name="MATV">[3]boq!#REF!</definedName>
    <definedName name="MATV1" localSheetId="3">[3]boq!#REF!</definedName>
    <definedName name="MATV1">[3]boq!#REF!</definedName>
    <definedName name="_xlnm.Print_Area" localSheetId="2">BOQ!$B$1:$L$615</definedName>
    <definedName name="_xlnm.Print_Area" localSheetId="3">Factor!$B$2:$G$33</definedName>
    <definedName name="_xlnm.Print_Area" localSheetId="0">ใบสรุปราคา!$A$1:$J$44</definedName>
    <definedName name="_xlnm.Print_Area" localSheetId="1">สรุปส่วนงาน!$B$1:$G$50</definedName>
    <definedName name="_xlnm.Print_Area">#N/A</definedName>
    <definedName name="PRINT_AREA_MI">'[4]LOTUS-EE1'!#REF!</definedName>
    <definedName name="_xlnm.Print_Titles" localSheetId="2">BOQ!$9:$10</definedName>
    <definedName name="_xlnm.Print_Titles" localSheetId="1">สรุปส่วนงาน!$2:$4</definedName>
    <definedName name="_xlnm.Print_Titles">'[5]บัญชีวัสดุ-ราคา'!$A$44:$IV$47</definedName>
    <definedName name="WALL" localSheetId="3" hidden="1">{"'SUMMATION'!$B$2:$I$2"}</definedName>
    <definedName name="WALL" localSheetId="0" hidden="1">{"'SUMMATION'!$B$2:$I$2"}</definedName>
    <definedName name="WALL" hidden="1">{"'SUMMATION'!$B$2:$I$2"}</definedName>
    <definedName name="WEIGHT">#N/A</definedName>
    <definedName name="กราวน์" localSheetId="3">[3]boq!#REF!</definedName>
    <definedName name="กราวน์">[3]boq!#REF!</definedName>
    <definedName name="โครงการ__อาคาร_พักแพทย์_พยาบาล_เภสัชกร_และ_ทันตแพทย์">#N/A</definedName>
    <definedName name="ใบ" localSheetId="3" hidden="1">{"'SUMMATION'!$B$2:$I$2"}</definedName>
    <definedName name="ใบ" localSheetId="0" hidden="1">{"'SUMMATION'!$B$2:$I$2"}</definedName>
    <definedName name="ใบ" hidden="1">{"'SUMMATION'!$B$2:$I$2"}</definedName>
    <definedName name="ปก32" localSheetId="3" hidden="1">{"'SUMMATION'!$B$2:$I$2"}</definedName>
    <definedName name="ปก32" localSheetId="0" hidden="1">{"'SUMMATION'!$B$2:$I$2"}</definedName>
    <definedName name="ปก32" hidden="1">{"'SUMMATION'!$B$2:$I$2"}</definedName>
    <definedName name="ภาพและเสียง" localSheetId="3">[3]boq!#REF!</definedName>
    <definedName name="ภาพและเสียง">[3]boq!#REF!</definedName>
    <definedName name="แสง" localSheetId="3">[3]boq!#REF!</definedName>
    <definedName name="แสง">[3]boq!#REF!</definedName>
    <definedName name="แสงสว่างห้องประชุม" localSheetId="3">[3]boq!#REF!</definedName>
    <definedName name="แสงสว่างห้องประชุม">[3]boq!#REF!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53" i="33" l="1"/>
  <c r="E38" i="9"/>
  <c r="K4" i="3"/>
  <c r="I7" i="33" s="1"/>
  <c r="D27" i="33" s="1"/>
  <c r="G310" i="3" l="1"/>
  <c r="G315" i="3"/>
  <c r="G48" i="3" l="1"/>
  <c r="G40" i="3"/>
  <c r="G305" i="3" l="1"/>
  <c r="G304" i="3"/>
  <c r="G39" i="3"/>
  <c r="G36" i="3"/>
  <c r="G47" i="3"/>
  <c r="G44" i="3"/>
  <c r="G68" i="3"/>
  <c r="G31" i="3"/>
  <c r="G32" i="3" s="1"/>
  <c r="E44" i="9" l="1"/>
  <c r="G66" i="3"/>
  <c r="E17" i="9" l="1"/>
  <c r="E11" i="9"/>
  <c r="E15" i="9"/>
  <c r="E25" i="9" l="1"/>
  <c r="E19" i="9" l="1"/>
  <c r="E16" i="9"/>
  <c r="E20" i="9"/>
  <c r="E28" i="9" l="1"/>
  <c r="E13" i="9"/>
  <c r="E23" i="9"/>
  <c r="E26" i="9"/>
  <c r="E24" i="9" l="1"/>
  <c r="E14" i="9" l="1"/>
  <c r="E12" i="9" l="1"/>
  <c r="E9" i="9"/>
  <c r="E43" i="9" l="1"/>
  <c r="E32" i="9" l="1"/>
  <c r="E33" i="9" s="1"/>
  <c r="E48" i="9"/>
  <c r="E42" i="9"/>
  <c r="E45" i="9" s="1"/>
  <c r="H20" i="33" s="1"/>
  <c r="H21" i="33" s="1"/>
  <c r="E50" i="9" l="1"/>
  <c r="H22" i="33" s="1"/>
  <c r="C13" i="39" l="1"/>
  <c r="C12" i="39"/>
  <c r="E22" i="9" l="1"/>
  <c r="E29" i="9" s="1"/>
  <c r="E39" i="9" s="1"/>
  <c r="H18" i="33" l="1"/>
  <c r="D5" i="39" l="1"/>
  <c r="C9" i="39" l="1"/>
  <c r="C14" i="39" l="1"/>
  <c r="F19" i="33" l="1"/>
  <c r="H19" i="33" s="1"/>
  <c r="H24" i="33" s="1"/>
  <c r="H25" i="33" s="1"/>
  <c r="C16" i="39"/>
  <c r="H48" i="33" l="1"/>
  <c r="G26" i="33"/>
  <c r="H27" i="33"/>
  <c r="I50" i="33" l="1"/>
  <c r="I49" i="33"/>
  <c r="I51" i="33"/>
  <c r="I52" i="33"/>
  <c r="I53" i="33" l="1"/>
</calcChain>
</file>

<file path=xl/sharedStrings.xml><?xml version="1.0" encoding="utf-8"?>
<sst xmlns="http://schemas.openxmlformats.org/spreadsheetml/2006/main" count="959" uniqueCount="530">
  <si>
    <t>งานระบบไฟฟ้า และสื่อสาร</t>
  </si>
  <si>
    <t xml:space="preserve">2. กลุ่มงานที่ 2 </t>
  </si>
  <si>
    <t xml:space="preserve">หน่วยงานออกแบบแปลนและรายการ   </t>
  </si>
  <si>
    <t>แบบเลขที่</t>
  </si>
  <si>
    <t>ประมาณราคาตามแบบ     ปร.4</t>
  </si>
  <si>
    <t xml:space="preserve">จำนวน  </t>
  </si>
  <si>
    <t>ลำดับที่</t>
  </si>
  <si>
    <t xml:space="preserve">     ราคารวมค่า  Factor  F</t>
  </si>
  <si>
    <t xml:space="preserve">เฉลี่ยราคา </t>
  </si>
  <si>
    <t xml:space="preserve">แบบเลขที่ </t>
  </si>
  <si>
    <t>ผู้ปรับราคา</t>
  </si>
  <si>
    <t xml:space="preserve">วิศวกร </t>
  </si>
  <si>
    <t xml:space="preserve">เอกสารเลขที่ </t>
  </si>
  <si>
    <t>โครงการก่อสร้าง</t>
  </si>
  <si>
    <t>ตร.ม.</t>
  </si>
  <si>
    <t xml:space="preserve"> </t>
  </si>
  <si>
    <t>รายการ</t>
  </si>
  <si>
    <t>หมายเหตุ</t>
  </si>
  <si>
    <t xml:space="preserve">สถานที่ก่อสร้าง    </t>
  </si>
  <si>
    <t>ลำดับ</t>
  </si>
  <si>
    <t>หน่วย</t>
  </si>
  <si>
    <t>จำนวน</t>
  </si>
  <si>
    <t>ค่าแรงงาน</t>
  </si>
  <si>
    <t>ต่อหน่วย</t>
  </si>
  <si>
    <t>ชุด</t>
  </si>
  <si>
    <t>สถานที่ก่อสร้าง</t>
  </si>
  <si>
    <t>เอกสารเลขที่</t>
  </si>
  <si>
    <t xml:space="preserve">ผู้ประมาณราคา     </t>
  </si>
  <si>
    <t xml:space="preserve">พื้นที่อาคาร </t>
  </si>
  <si>
    <t>สถาปนิก</t>
  </si>
  <si>
    <t xml:space="preserve">ผู้ตรวจสอบ          </t>
  </si>
  <si>
    <t>ชั้น</t>
  </si>
  <si>
    <t xml:space="preserve">จำนวนชั้น </t>
  </si>
  <si>
    <t xml:space="preserve">โครงการก่อสร้าง </t>
  </si>
  <si>
    <t xml:space="preserve">สถานที่ก่อสร้าง </t>
  </si>
  <si>
    <t>พื้นที่อาคาร</t>
  </si>
  <si>
    <t xml:space="preserve">  </t>
  </si>
  <si>
    <t>งานภูมิทัศน์</t>
  </si>
  <si>
    <t>จำนวนเงิน</t>
  </si>
  <si>
    <t>(คิดเฉพาะค่าวัสดุและค่าแรงงานหรือทุนซึ่งยังไม่รวมค่าอำนวยการ ดอกเบี้ย กำไร และภาษี)</t>
  </si>
  <si>
    <t>งานสถาปัตยกรรม</t>
  </si>
  <si>
    <t>รวมค่างานกลุ่มงานที่ 1</t>
  </si>
  <si>
    <t>รวมค่างานกลุ่มงานที่ 2</t>
  </si>
  <si>
    <t>รวมค่างานส่วนที่ 1</t>
  </si>
  <si>
    <t>(คิดราคาผู้ผลิตหรือตัวแทนจำหน่ายซึ่งยังไม่รวมค่าภาษี)</t>
  </si>
  <si>
    <t>รวมค่างานส่วนที่ 2</t>
  </si>
  <si>
    <t>หมวดค่าใช้จ่ายพิเศษตามข้อกำหนด เงื่อนไข และความจำเป็นต้องมี</t>
  </si>
  <si>
    <t>รวมค่างานส่วนที่ 3</t>
  </si>
  <si>
    <t>1. กลุ่มงานที่ 1</t>
  </si>
  <si>
    <t>ดอกเบี้ยเงินกู้</t>
  </si>
  <si>
    <t>Factor F</t>
  </si>
  <si>
    <t>ค่างานต้นทุน</t>
  </si>
  <si>
    <t>บาท</t>
  </si>
  <si>
    <t>ประจำเดือน</t>
  </si>
  <si>
    <t xml:space="preserve">1.1 งานโครงสร้างวิศวกรรม  </t>
  </si>
  <si>
    <t>2.1 งานครุภัณฑ์จัดจ้าง หรือสั่งทำ</t>
  </si>
  <si>
    <t xml:space="preserve">หมายเหตุ :  </t>
  </si>
  <si>
    <t xml:space="preserve"> - ปริมาณงานใน BOQ.นี้ไม่สามารถนำไปใช้อ้างอิงในการก่อสร้างจริงได้ ผู้เสนอราคาต้องเสนอตามรูปแบบ</t>
  </si>
  <si>
    <t xml:space="preserve">   และเอกสารรายการประกอบแบบที่กำหนด</t>
  </si>
  <si>
    <t>ส่วนที่ 1  ค่างานต้นทุน (คำนวณในราคาทุน)</t>
  </si>
  <si>
    <t xml:space="preserve">งานโครงสร้างวิศวกรรม </t>
  </si>
  <si>
    <t>งานครุภัณฑ์จัดจ้าง หรือสั่งทำ</t>
  </si>
  <si>
    <t>ค่างานส่วนที่ 1 ค่างานต้นทุน (คำนวณในราคาทุน)</t>
  </si>
  <si>
    <t>ค่างานส่วนที่ 2 ครุภัณฑ์จัดซื้อ หรือสั่งซื้อ</t>
  </si>
  <si>
    <t>คิดเป็นเงินทั้งสิ้นโดยประมาณ</t>
  </si>
  <si>
    <t>บาท / ตร.ม.</t>
  </si>
  <si>
    <t>ค่าวัสดุ</t>
  </si>
  <si>
    <t>เป็นเงิน</t>
  </si>
  <si>
    <t>รวมเงิน</t>
  </si>
  <si>
    <t>กลุ่มงานที่ 3</t>
  </si>
  <si>
    <t>งานผังบริเวณและงานก่อสร้างประกอบอื่น ๆ</t>
  </si>
  <si>
    <t>ส่วนที่ 2  หมวดงานครุภัณฑ์จัดซื้อหรือสั่งซื้อ</t>
  </si>
  <si>
    <t xml:space="preserve">ค่างานส่วนที่ 3  ค่าใช้จ่ายพิเศษตามข้อกำหนด (ถ้ามี) </t>
  </si>
  <si>
    <t>สรุป</t>
  </si>
  <si>
    <t>รวมค่าก่อสร้างเป็นเงินทั้งสิ้น  (1)+(2)+(3)</t>
  </si>
  <si>
    <t>ส่วนที่ 1   ค่างานต้นทุน  (คำนวณในราคาทุน)</t>
  </si>
  <si>
    <t>งาน</t>
  </si>
  <si>
    <t xml:space="preserve"> -(3)-</t>
  </si>
  <si>
    <t>chack % factor.f</t>
  </si>
  <si>
    <t>การคำนวณหาค่า Factor-F เฉลี่ย</t>
  </si>
  <si>
    <t>ตาราง Factor F  งานอาคาร</t>
  </si>
  <si>
    <t>หมายเหตุ    -(1)-  =  C14    ,   -(2)-  =  L5    ,   -(3)-  =  N5</t>
  </si>
  <si>
    <t>เงินล่วงหน้าจ่าย</t>
  </si>
  <si>
    <t xml:space="preserve"> เงื่อนไข % ปรับเปลี่ยนตามหนังสือกระทรวงการคลังที่ กค.  ต่างๆ</t>
  </si>
  <si>
    <t>เงินประกันผลงานหัก</t>
  </si>
  <si>
    <t xml:space="preserve"> -(1)</t>
  </si>
  <si>
    <t>ราคาค่าวัสดุและค่าแรงที่ประมาณราคาได้</t>
  </si>
  <si>
    <t xml:space="preserve"> -(2)</t>
  </si>
  <si>
    <t>Factor F =</t>
  </si>
  <si>
    <r>
      <t>D - ((D-E)*(A-</t>
    </r>
    <r>
      <rPr>
        <b/>
        <sz val="18"/>
        <color indexed="12"/>
        <rFont val="Angsana New"/>
        <family val="1"/>
      </rPr>
      <t>B</t>
    </r>
    <r>
      <rPr>
        <b/>
        <sz val="18"/>
        <rFont val="Angsana New"/>
        <family val="1"/>
      </rPr>
      <t>)/(</t>
    </r>
    <r>
      <rPr>
        <b/>
        <sz val="18"/>
        <color indexed="10"/>
        <rFont val="Angsana New"/>
        <family val="1"/>
      </rPr>
      <t>C</t>
    </r>
    <r>
      <rPr>
        <b/>
        <sz val="18"/>
        <rFont val="Angsana New"/>
        <family val="1"/>
      </rPr>
      <t>-</t>
    </r>
    <r>
      <rPr>
        <b/>
        <sz val="18"/>
        <color indexed="12"/>
        <rFont val="Angsana New"/>
        <family val="1"/>
      </rPr>
      <t>B</t>
    </r>
    <r>
      <rPr>
        <b/>
        <sz val="18"/>
        <rFont val="Angsana New"/>
        <family val="1"/>
      </rPr>
      <t>))</t>
    </r>
  </si>
  <si>
    <t>ค่าภาษีมูลค่าเพิ่ม</t>
  </si>
  <si>
    <t xml:space="preserve"> -(3)</t>
  </si>
  <si>
    <t xml:space="preserve"> -(4)</t>
  </si>
  <si>
    <t>B</t>
  </si>
  <si>
    <t>B : ค่างานต้นทุนต่ำ</t>
  </si>
  <si>
    <t xml:space="preserve"> -(5)</t>
  </si>
  <si>
    <t>A</t>
  </si>
  <si>
    <t>A : ค่างานต้นทุนที่ประมาณราคาได้</t>
  </si>
  <si>
    <t>(บาท)</t>
  </si>
  <si>
    <t>C</t>
  </si>
  <si>
    <t>C : ค่างานต้นทุนสูง</t>
  </si>
  <si>
    <t>D</t>
  </si>
  <si>
    <t>D : Factor F ทุนต่ำ</t>
  </si>
  <si>
    <t>E</t>
  </si>
  <si>
    <t>E : Factor F ทุนสูง</t>
  </si>
  <si>
    <t>นำค่านี้ไปใช้ในการคำนวณ</t>
  </si>
  <si>
    <t>A * Factor F</t>
  </si>
  <si>
    <t>1.4 งานระบบไฟฟ้าและสื่อสาร</t>
  </si>
  <si>
    <t>3.1 หมวดค่าใช้จ่ายพิเศษตามข้อกำหนด เงื่อนไข และความจำเป็นต้องมี</t>
  </si>
  <si>
    <t>รวม  (3.1) งานค่าใช้จ่ายพิเศษ</t>
  </si>
  <si>
    <t>(ตัวอักษร)</t>
  </si>
  <si>
    <t xml:space="preserve">ส่วนที่ 3  ค่าใช้จ่ายพิเศษตามข้อกำหนด  </t>
  </si>
  <si>
    <t xml:space="preserve">1.1.1 งานโครงสร้าง คสล. </t>
  </si>
  <si>
    <t xml:space="preserve">1.1.1 งานโครงสร้าง </t>
  </si>
  <si>
    <t>1.2 งานสถาปัตยกรรม</t>
  </si>
  <si>
    <t>กั้นแนวเขตก่อสร้างพร้อมงานป้องกันฝุ่น</t>
  </si>
  <si>
    <t>ราคาค่าก่อสร้าง</t>
  </si>
  <si>
    <t>1.2.1 งานรื้อถอน</t>
  </si>
  <si>
    <t xml:space="preserve">1.2.2 งานฝ้าเพดาน </t>
  </si>
  <si>
    <t>รวม (1.2.1) งานรื้อถอน</t>
  </si>
  <si>
    <t xml:space="preserve">รวม (1.2.2) งานฝ้าเพดาน </t>
  </si>
  <si>
    <t xml:space="preserve">1.2.3 งานผนัง </t>
  </si>
  <si>
    <t xml:space="preserve">รวม (1.2.3) งานผนัง </t>
  </si>
  <si>
    <t xml:space="preserve">รวม (1.2.4) งานผิวพื้น </t>
  </si>
  <si>
    <t xml:space="preserve">1.2.5 งานประตู-หน้าต่าง พร้อมอุปกรณ์ </t>
  </si>
  <si>
    <t>1.2.2 งานฝ้าเพดาน</t>
  </si>
  <si>
    <t>1.2.3 งานผนัง - ผิวผนัง</t>
  </si>
  <si>
    <t>1.2.4 งานพื้น - ผิวพื้น</t>
  </si>
  <si>
    <t>1.2.5 งานประตู - หน้าต่าง</t>
  </si>
  <si>
    <t>ม.</t>
  </si>
  <si>
    <r>
      <t xml:space="preserve">หนังสือกระทรวงการคลังที่ </t>
    </r>
    <r>
      <rPr>
        <b/>
        <sz val="16"/>
        <color indexed="12"/>
        <rFont val="Angsana New"/>
        <family val="1"/>
      </rPr>
      <t>กค 0433.2/ว499 ลว. 28 สิงหาคม 2566</t>
    </r>
  </si>
  <si>
    <t>หลักเกณฑ์การคำนวณราคากลางงานก่อสร้าง ตามที่กรมบัญชีกลางประกาศอัตราดอกเบี้ยเงินกู้สำหรับใช้เป็นเกณฑ์ในการคำนวณ ราคากลางงานก่อสร้าง</t>
  </si>
  <si>
    <t>และปรับปรุงตาราง Factor F ใหม่   หนังสือกระทรวงการคลังด่วนที่สุดที่ กค 0433.2/ว499 ลงวันที่ 28 สิงหาคม 2566</t>
  </si>
  <si>
    <t xml:space="preserve">      ราคารวมค่าภาษีมูลค่าเพิ่ม (VAT)  </t>
  </si>
  <si>
    <t xml:space="preserve">กลุ่มงานที่ 1 </t>
  </si>
  <si>
    <t xml:space="preserve">กลุ่มงานที่ 2 </t>
  </si>
  <si>
    <t xml:space="preserve"> (คิดในราคาเหมารวม ซึ่งรวมค่าใช้จ่ายและค่าภาษีไว้ด้วยแล้ว)</t>
  </si>
  <si>
    <t xml:space="preserve">รวม (1.2.5) งานประตู-หน้าต่าง พร้อมอุปกรณ์ </t>
  </si>
  <si>
    <t xml:space="preserve">                                    รวม  (2.1) งานครุภัณฑ์จัดจ้าง หรือสั่งทำ</t>
  </si>
  <si>
    <t xml:space="preserve">       2.1 งานครุภัณฑ์จัดซื้อ</t>
  </si>
  <si>
    <t>เครื่อง</t>
  </si>
  <si>
    <t>ราคาค่าแรงงานตามบัญชีค่าแรงงาน หนังสือกรมบัญชีกลาง ที่ กค 0433.2/ว135 ลงวันที่ 3 มีนาคม 2566</t>
  </si>
  <si>
    <t xml:space="preserve">1.2.7 งานทาสี </t>
  </si>
  <si>
    <t xml:space="preserve"> 1.2.8 งานเบ็ดเตล็ด</t>
  </si>
  <si>
    <t>รวม (1.2.7) งานทาสี</t>
  </si>
  <si>
    <t>รวม (1.2.8) งานเบ็ดเตล็ด</t>
  </si>
  <si>
    <t>1.4 .1งานระบบไฟฟ้า</t>
  </si>
  <si>
    <t>1.5 ระบบปรับอากาศและระบายอากาศ</t>
  </si>
  <si>
    <t>ระบบปรับอากาศและระบายอากาศ</t>
  </si>
  <si>
    <t xml:space="preserve">      2.3  ระบบปรับอากาศ</t>
  </si>
  <si>
    <t xml:space="preserve">                                    รวมส่วนที่ 2  (2.3) ระบบปรับอากาศ</t>
  </si>
  <si>
    <t xml:space="preserve"> 2.2 งานระบบคอมพิวเตอร์</t>
  </si>
  <si>
    <t xml:space="preserve">                                    รวมส่วนที่ 2  (2.2) ระบบคอมพิวเตอร์</t>
  </si>
  <si>
    <t xml:space="preserve">                                    รวมส่วนที่ 2  (2.1) ครุภัณฑ์จัดซื้อ</t>
  </si>
  <si>
    <t xml:space="preserve">      2.2  ระบบคอมพิวเตอร์</t>
  </si>
  <si>
    <t xml:space="preserve">รวม  (1.1.1) งานโครงสร้าง </t>
  </si>
  <si>
    <t>รื้องานระบบไฟฟ้า ไฟฟ้าสื่อสาร พร้อมสายไฟฟ้า(ดวงโคม-เต้ารับ)</t>
  </si>
  <si>
    <t>รื้อฝ้าเพดาน T-Bar พร้อมโครงเคร่า</t>
  </si>
  <si>
    <t>ขนย้ายเศษวัสดุทิ้งนอกสถานที่ก่อสร้าง (เที่ยวละ 1,200บาท จำนวน 2 เที่ยว)</t>
  </si>
  <si>
    <t>Step ฝ้าเพดาน สูง 0.20 ม.</t>
  </si>
  <si>
    <t>1.5.1 งานระบบปรับอากาศและระบายอากาศ</t>
  </si>
  <si>
    <t xml:space="preserve">                     รวม  (1.4.1) งานระบบไฟฟ้า </t>
  </si>
  <si>
    <t>บัญชีแสดงรายการปรับปรุงศูนย์บริการโรคผิวหนังรูปแบบพิเศษ</t>
  </si>
  <si>
    <t>ปรับปรุงศูนย์บริการโรคผิวหนังรูปแบบพิเศษ</t>
  </si>
  <si>
    <t xml:space="preserve">ปรับราคาเดือน </t>
  </si>
  <si>
    <t xml:space="preserve"> - บัญชีแสดงปริมาณวัสดุเป็นเอกสารราชการสถาบันโรคผิวหนัง ใช้เฉพาะเป็นแนวทางในการประมาณราคาเท่านั้น</t>
  </si>
  <si>
    <t>แบบสรุปค่าก่อสร้างของงานปรับปรุงศูนย์บริการโรคผิวหนังรูปแบบพิเศษ</t>
  </si>
  <si>
    <t>อาคารนวัตกรรมชั้น 3 กรมการแพทย์ กระทรวงสาธารณสุข</t>
  </si>
  <si>
    <t>อาคารนวัตกรรมฯชั้น 3  กรมการแพทย์ กระทรวงสาธารณสุข</t>
  </si>
  <si>
    <t>สรุปผลการประมาณราคาค่าก่อสร้างโครงการปรับปรุงศูนย์บริการโรคผิวหนังรูปแบบพิเศษ</t>
  </si>
  <si>
    <t>อาคารนวัตกรรมฯ ชั้น 3 กรมการแพทย์ กระทรวงสาธารณสุข</t>
  </si>
  <si>
    <t>แบบเอกชน บริษัท สถาปนิกเก้าสิบ จำกัด</t>
  </si>
  <si>
    <t>ประมาณราคาเมื่อเดือน เมษายน 2568</t>
  </si>
  <si>
    <t>รื้อวงกบ ประตูอลูมิเนียม</t>
  </si>
  <si>
    <t>ตามมาตรฐานผู้ผลิต</t>
  </si>
  <si>
    <t>แผ่นยิปซั่มเล่นระดับสำเร็จรูป รูป L 100x300x9มม.</t>
  </si>
  <si>
    <t>ฉาบปูนเสริมตาข่ายใยแก้วปิดทับด้วย (SKIM COAT)</t>
  </si>
  <si>
    <t>บัวเชิงผนัง PVC สูงประมาณ 0.10 ม.</t>
  </si>
  <si>
    <t>4 -ประตูบานเลื่อนอัตโนมัติ วงกบ กรอบบานอลูมิเนียมอบสี(สีดำ)</t>
  </si>
  <si>
    <t>รื้องานระบบดับเพลิง</t>
  </si>
  <si>
    <t>ช่องเปิดสำเร็จรูป ขนาด0.60x0.60ม.</t>
  </si>
  <si>
    <t>บานเลื่อนเคาน์เตอร์</t>
  </si>
  <si>
    <t>ระบบท่อน้ำประปา</t>
  </si>
  <si>
    <t>ท่อจ่ายน้ำประปา (ท่อ PPR Class PN 10)</t>
  </si>
  <si>
    <t xml:space="preserve">Dia. 1 1/2" </t>
  </si>
  <si>
    <t xml:space="preserve">Dia. 1" </t>
  </si>
  <si>
    <t xml:space="preserve">Dia. 3/4" </t>
  </si>
  <si>
    <t xml:space="preserve">Dia. 1/2"    </t>
  </si>
  <si>
    <t>ข้อต่อท่อ-อุปกรณ์ท่อ</t>
  </si>
  <si>
    <t>เหล็กและอุปกรณ์ยึดแขวนท่อ</t>
  </si>
  <si>
    <t>ทดสอบ ทำความสะอาด ทาสีทำสัญลักษณ์ท่อฯ</t>
  </si>
  <si>
    <t>WATER METER</t>
  </si>
  <si>
    <t xml:space="preserve">Dia. 1-1/2" </t>
  </si>
  <si>
    <t xml:space="preserve">GATE  VALVE  </t>
  </si>
  <si>
    <t xml:space="preserve">BALL  VALVE  </t>
  </si>
  <si>
    <t>ระบบระบายน้ำเสีย</t>
  </si>
  <si>
    <t>DRAINAGE PUMP SUMP</t>
  </si>
  <si>
    <t>- ขนาด 0.50ม.x0.60ม.x0.40ม.</t>
  </si>
  <si>
    <t>ระบบเครื่องสูบน้ำเสีย</t>
  </si>
  <si>
    <t>DRAINAGE PUMP (DP)</t>
  </si>
  <si>
    <t xml:space="preserve"> : SUBMERSIBLE PUMP; NON-CLOG TYPE </t>
  </si>
  <si>
    <t xml:space="preserve">    W/FLOAT SWITCH CONTROL &amp; ACC.</t>
  </si>
  <si>
    <t xml:space="preserve"> : FLOW RATE = 20 L/M; TDH. 12 M; 0.75kW @ 2900 RPM.</t>
  </si>
  <si>
    <t xml:space="preserve"> - FLOAT LEVEL SWITCH CONTROL</t>
  </si>
  <si>
    <t>CONTROL PANEL</t>
  </si>
  <si>
    <t xml:space="preserve">ท่อน้ำเสีย, ท่อน้ำเสียที่มีแรงดัน PP (CLASS B)  </t>
  </si>
  <si>
    <t xml:space="preserve">Dia. 3 " </t>
  </si>
  <si>
    <t xml:space="preserve">Dia. 2" </t>
  </si>
  <si>
    <t xml:space="preserve">ท่ออากาศ PP (CLASS B)  </t>
  </si>
  <si>
    <t xml:space="preserve">Dia.  1 1/2" </t>
  </si>
  <si>
    <t>CLEAN OUT</t>
  </si>
  <si>
    <t xml:space="preserve">Dia.  3" </t>
  </si>
  <si>
    <t xml:space="preserve">Dia.  2" </t>
  </si>
  <si>
    <t>SWING CV</t>
  </si>
  <si>
    <t xml:space="preserve"> VENT THROUGH CEILING (VTC)</t>
  </si>
  <si>
    <t>2.2.1</t>
  </si>
  <si>
    <t>2.2.2</t>
  </si>
  <si>
    <t xml:space="preserve">1.3.2 ระบบดับเพลิง </t>
  </si>
  <si>
    <t>ท่อน้ำดับเพลิง GSP LINED-PE (CLASS M WITH FITTING GROOVE TYPE.)</t>
  </si>
  <si>
    <t xml:space="preserve">Dia.  2 1/2" </t>
  </si>
  <si>
    <t xml:space="preserve">Dia.  1 1/4" </t>
  </si>
  <si>
    <t xml:space="preserve">Dia.  1" </t>
  </si>
  <si>
    <t>PENDENT SPRINKLER HEAD (RELOCATED)</t>
  </si>
  <si>
    <t>PENDENT SPRINKLER HEAD (NEW)</t>
  </si>
  <si>
    <t>เครื่องดับเพลิง FE ขนาด 10 LB.</t>
  </si>
  <si>
    <t>เครื่องดับเพลิง CO.2 ขนาด 10 LB.</t>
  </si>
  <si>
    <t>รวม (1.3.2) งานระบบดับเพลิง</t>
  </si>
  <si>
    <t xml:space="preserve">    1.3 งานระบบประปา สุขาภิบาล และดับเพลิง</t>
  </si>
  <si>
    <t>1.3.1 งานระบบประปา-สุขาภิบาล</t>
  </si>
  <si>
    <t>รวม (1.3.1) งานระบบประปา สุขาภิบาล</t>
  </si>
  <si>
    <t>งานระบบประปา สุขาภิบาล และดับเพลิง</t>
  </si>
  <si>
    <t>ผนังWall Paper หลังผ้ากันไฟลาม</t>
  </si>
  <si>
    <t>Load Center &amp; Miniature Circuit Breaker (MCB)</t>
  </si>
  <si>
    <t xml:space="preserve"> - MCCB 3P-80AT IC  ≥  18KA</t>
  </si>
  <si>
    <t xml:space="preserve"> - Miniature Circuit Breaker 1P - 16A  IC  ≥  6KA</t>
  </si>
  <si>
    <t xml:space="preserve"> - Miniature Circuit Breaker 1P - 20A  IC  ≥  6KA</t>
  </si>
  <si>
    <t xml:space="preserve"> - Miniature Circuit Breaker 1P - 32A  IC  ≥  6KA</t>
  </si>
  <si>
    <t xml:space="preserve"> - Miniature Circuit Breaker 3P - 16A  IC  ≥  6KA</t>
  </si>
  <si>
    <t>ตัว</t>
  </si>
  <si>
    <t xml:space="preserve"> - ปรับขนาด Busbar</t>
  </si>
  <si>
    <t>สายไฟฟ้า</t>
  </si>
  <si>
    <t xml:space="preserve"> - IEC01, 2.5 Sq.mm</t>
  </si>
  <si>
    <t xml:space="preserve"> - IEC01, 4 Sq.mm</t>
  </si>
  <si>
    <t xml:space="preserve"> - IEC01, 6 Sq.mm</t>
  </si>
  <si>
    <t xml:space="preserve"> - IEC01, 10 Sq.mm</t>
  </si>
  <si>
    <t xml:space="preserve"> - IEC01, 35 Sq.mm</t>
  </si>
  <si>
    <t xml:space="preserve"> - FRC 4 Sq.mm - 1C</t>
  </si>
  <si>
    <t xml:space="preserve"> - Accessories</t>
  </si>
  <si>
    <t>ท่อร้อยสาย</t>
  </si>
  <si>
    <t xml:space="preserve"> - EMT 1/2"</t>
  </si>
  <si>
    <t xml:space="preserve"> - EMT 3/4"</t>
  </si>
  <si>
    <t xml:space="preserve"> - IMC 1/2"</t>
  </si>
  <si>
    <t xml:space="preserve"> - IMC 3/4"</t>
  </si>
  <si>
    <t>สวิตซ์และเต้ารับ</t>
  </si>
  <si>
    <t xml:space="preserve"> - สวิตช์ทางเดียว 1 ช่อง (1S)</t>
  </si>
  <si>
    <t xml:space="preserve"> - สวิตช์ทางเดียว 2 ช่อง (2S)</t>
  </si>
  <si>
    <t xml:space="preserve"> - สวิตช์ทางเดียว 3 ช่อง (3S)</t>
  </si>
  <si>
    <t xml:space="preserve"> - เต้ารับเดี่ยวกราวด์ </t>
  </si>
  <si>
    <t xml:space="preserve"> - เต้ารับคู่กราวด์</t>
  </si>
  <si>
    <t xml:space="preserve"> -  Power Plug 2P-32A.+G IP44 (Male &amp; Female)</t>
  </si>
  <si>
    <t>โคมไฟ</t>
  </si>
  <si>
    <t xml:space="preserve"> - 30W. LED Panel, Prismatic Cover (Cool White)</t>
  </si>
  <si>
    <t xml:space="preserve"> - 60W. LED Panel, Prismatic Cover (Cool White)</t>
  </si>
  <si>
    <t xml:space="preserve"> - Adjustable Downlight 9W. 220V Recessed Type</t>
  </si>
  <si>
    <t xml:space="preserve"> - 300W. 220Vac/12Vdc Central Battery Unit</t>
  </si>
  <si>
    <t xml:space="preserve"> -  Downlight, Dia. 175 mm, AL Reflector, LED 18W Bulb E27 (Cool White)</t>
  </si>
  <si>
    <t xml:space="preserve"> -  Downlight, Dia. 105 mm, AL Reflector, LED 8W Bulb E27(Cool White)</t>
  </si>
  <si>
    <t xml:space="preserve"> -  Wall Lamp (ตรวจสอบรูปแบบจากงานตกแต่งภายหลัง)</t>
  </si>
  <si>
    <t xml:space="preserve"> -  Pilot Lamp (ตรวจสอบรูปแบบจากงานตกแต่งภายหลัง)</t>
  </si>
  <si>
    <t xml:space="preserve"> -  LED Strip Light, 14.4W/m (Cool White)</t>
  </si>
  <si>
    <t xml:space="preserve"> (Emergency Light Remote Lamp)</t>
  </si>
  <si>
    <t xml:space="preserve">  1.4.2 งานระบบแจ้งเหตุเพลิงไหม้อัตโนมัติ</t>
  </si>
  <si>
    <t xml:space="preserve"> - Smoke Detector (Relocate Existing)</t>
  </si>
  <si>
    <t xml:space="preserve"> - Smoke Detector</t>
  </si>
  <si>
    <t xml:space="preserve"> - IEC01, 1.5 Sq.mm</t>
  </si>
  <si>
    <t xml:space="preserve"> - งานตั้งค่าระบบ</t>
  </si>
  <si>
    <t xml:space="preserve">                     รวม  (1.4.2) งานระบบแจ้งเหตุเพลิงไหม้อัตโนมัติ</t>
  </si>
  <si>
    <t xml:space="preserve">  1.4.3 งานระบบเครือข่ายคอมพิวเตอร์และโทรศัพท์ IP PHONE</t>
  </si>
  <si>
    <t>ระบบเครือข่ายคอมพิวเตอร์</t>
  </si>
  <si>
    <t xml:space="preserve"> - Data Rack 15U W/Ventilation Fan (Complete Set)</t>
  </si>
  <si>
    <t xml:space="preserve"> - Patch Panel 24 Port, CAT6</t>
  </si>
  <si>
    <t xml:space="preserve">   - PDU 12 Outlet</t>
  </si>
  <si>
    <t xml:space="preserve">   - Patch Panel 24 Port, CAT6</t>
  </si>
  <si>
    <t xml:space="preserve">   - Gigabit Ethernet Access Switch</t>
  </si>
  <si>
    <t xml:space="preserve">  - Cable Management</t>
  </si>
  <si>
    <t xml:space="preserve">   - Fiber Optic Distribution Unit 6 Port</t>
  </si>
  <si>
    <t xml:space="preserve">   - UTP CAT6</t>
  </si>
  <si>
    <t xml:space="preserve">  - F/O 50/125 um - 6C, Multi Mode</t>
  </si>
  <si>
    <t xml:space="preserve">  - F/O Patch Cord 3m.</t>
  </si>
  <si>
    <t xml:space="preserve">  - Data Outlet, RJ45 CAT6</t>
  </si>
  <si>
    <t xml:space="preserve">   - WIREWAY 150x100 mm</t>
  </si>
  <si>
    <t xml:space="preserve"> - EMT 1"</t>
  </si>
  <si>
    <t xml:space="preserve">   - งานย้ายตำแหน่ง Access Point เดิม</t>
  </si>
  <si>
    <t xml:space="preserve">   - Accessories</t>
  </si>
  <si>
    <t xml:space="preserve">  - Termination Work &amp; OTDR Test</t>
  </si>
  <si>
    <t>จุด</t>
  </si>
  <si>
    <t>ระบบโทรศัพท์ IP PHONE (CABLE ONLY)</t>
  </si>
  <si>
    <t xml:space="preserve">  - Patch Panel 24 Port, CAT6</t>
  </si>
  <si>
    <t xml:space="preserve"> - Tel Outlet, RJ45 CAT6</t>
  </si>
  <si>
    <t xml:space="preserve">  - UTP CAT6</t>
  </si>
  <si>
    <t xml:space="preserve">  - Accessories</t>
  </si>
  <si>
    <t xml:space="preserve"> - Termination Work &amp; OTDR Test</t>
  </si>
  <si>
    <t xml:space="preserve">                     รวม  (1.4.3) งานระบบเครือข่ายคอมพิวเตอร์และโทรศัพท์ IP PHONE</t>
  </si>
  <si>
    <t xml:space="preserve">  1.4.4 งานระบบกล้องวงจรปิด</t>
  </si>
  <si>
    <t xml:space="preserve">  - NVR 16 Ch. Rack Mount</t>
  </si>
  <si>
    <t xml:space="preserve"> - CCTV Camera, 4.0MP 2.8mm. CMOS H.265+ Dome Type, PoE</t>
  </si>
  <si>
    <t xml:space="preserve"> - Commissioning &amp; Testing</t>
  </si>
  <si>
    <t xml:space="preserve">                     รวม  (1.4.4) งานระบบกล้องวงจรปิด</t>
  </si>
  <si>
    <t xml:space="preserve">  1.4.5 งานระบบเสียงประกาศ</t>
  </si>
  <si>
    <t xml:space="preserve">  - 50W. Volume Control</t>
  </si>
  <si>
    <t xml:space="preserve">  - 6W. Ceiling Speaker</t>
  </si>
  <si>
    <t xml:space="preserve">  - VTF 2x2.5 Sq.mm</t>
  </si>
  <si>
    <t xml:space="preserve"> - VTF 2x1.5 Sq.mm</t>
  </si>
  <si>
    <t xml:space="preserve">  - EMT 3/4"</t>
  </si>
  <si>
    <t xml:space="preserve">                     รวม  (1.4.5) งานระบบเสียงประกาศ</t>
  </si>
  <si>
    <t>1.4.1 งานระบบไฟฟ้า</t>
  </si>
  <si>
    <t>1.4.2 งานระบบแจ้งเหตุเพลิงไหม้อัตโนมัติ</t>
  </si>
  <si>
    <t>1.4.3 งานระบบเครือข่ายคอมพิวเตอร์และโทรศัพท์ IP PHONE</t>
  </si>
  <si>
    <t>1.4.4 งานระบบกล้องวงจรปิด</t>
  </si>
  <si>
    <t>1.4.5 งานระบบเสียงประกาศ</t>
  </si>
  <si>
    <t>รื้อถอนเครื่องปรับอากาศพร้อมรีโมทต์คอนโทรล (ส่งคืน)</t>
  </si>
  <si>
    <t>รื้อถอนจุดตัด/ต่อ/เชื่อม ท่อน้ำยาแอร์เดิม</t>
  </si>
  <si>
    <t>รื้อถอนพัดลมระบายอากาศตามแบบกำหนด (ส่งคืน)</t>
  </si>
  <si>
    <t>FANCOIL UNIT</t>
  </si>
  <si>
    <t>1.5.1 งานระบบปรับอากาศแบบรวมศูนย์ชนิดปรับปริมาณน้ำยาอัตโนมัติ (VRF SYSTEMS)</t>
  </si>
  <si>
    <t xml:space="preserve"> FCU 1 Way Cassette Type ขนาด   5,500 BTU/H</t>
  </si>
  <si>
    <t xml:space="preserve"> FCU 1 Way Cassette Type ขนาด   9,500 BTU/H</t>
  </si>
  <si>
    <t xml:space="preserve"> FCU 1 Way Cassette Type ขนาด   12,000 BTU/H</t>
  </si>
  <si>
    <t xml:space="preserve"> FCU 1 Way Cassette Type ขนาด   15,000 BTU/H</t>
  </si>
  <si>
    <t xml:space="preserve"> FCU 4 Way Cassette Type ขนาด   7,500 BTU/H</t>
  </si>
  <si>
    <t xml:space="preserve"> FCU 4 Way Cassette Type ขนาด   12,000 BTU/H</t>
  </si>
  <si>
    <t xml:space="preserve"> FCU 4 Way Cassette Type ขนาด   18,000 BTU/H</t>
  </si>
  <si>
    <t xml:space="preserve"> FCU  HANGER &amp; SUPPORT </t>
  </si>
  <si>
    <t>WIRE REMOTE CONTROL</t>
  </si>
  <si>
    <t>REFNET JOINT FOR FCU</t>
  </si>
  <si>
    <t>งานระบบท่อสารทำความเย็น</t>
  </si>
  <si>
    <t>Copper Tube Soft Drawn (#22)</t>
  </si>
  <si>
    <t xml:space="preserve"> - DIA. 1/4"(6.35 mm.)</t>
  </si>
  <si>
    <t>Copper Tube Hard Drawn (Type L)</t>
  </si>
  <si>
    <t xml:space="preserve"> - DIA. 3/8" (9.52 mm.)</t>
  </si>
  <si>
    <t xml:space="preserve"> - DIA. 1/2" (12.70 mm.)</t>
  </si>
  <si>
    <t xml:space="preserve"> - DIA. 5/8" (15.88 mm.)</t>
  </si>
  <si>
    <t xml:space="preserve"> - DIA. 3/4" (19.05 mm.)</t>
  </si>
  <si>
    <t xml:space="preserve"> - DIA. 1 1/8" (28.58 mm.)</t>
  </si>
  <si>
    <t xml:space="preserve"> - DIA. 1 3/8" (34.92 mm.)</t>
  </si>
  <si>
    <t xml:space="preserve"> - DIA. 1 5/8" (41.28 mm.)</t>
  </si>
  <si>
    <t xml:space="preserve"> - Fitting &amp; Accessories</t>
  </si>
  <si>
    <t xml:space="preserve"> - Hanger &amp; Support</t>
  </si>
  <si>
    <t xml:space="preserve"> - Refrigerant   R 410A</t>
  </si>
  <si>
    <t>Kgs</t>
  </si>
  <si>
    <t>CLOSE CELL INSULATION FOR REFRIGERANT PIPE</t>
  </si>
  <si>
    <t xml:space="preserve"> - DIA. 1/4" X  3/4" THK.</t>
  </si>
  <si>
    <t xml:space="preserve"> - DIA. 3/8" X  3/4" THK.</t>
  </si>
  <si>
    <t xml:space="preserve"> - DIA. 1/2" X  3/4" THK.</t>
  </si>
  <si>
    <t xml:space="preserve"> - DIA. 5/8" X  3/4" THK.</t>
  </si>
  <si>
    <t xml:space="preserve"> - DIA. 3/4" X  3/4" THK.</t>
  </si>
  <si>
    <t xml:space="preserve"> - DIA. 1 1/8" X  1" THK.</t>
  </si>
  <si>
    <t xml:space="preserve"> - DIA. 1 3/8" X  1" THK.</t>
  </si>
  <si>
    <t xml:space="preserve"> - DIA. 1 5/8" X  1" THK.</t>
  </si>
  <si>
    <t xml:space="preserve"> - Glue, PVC, Tape &amp; Accessories</t>
  </si>
  <si>
    <t>ท่อน้ำทิ้ง  PVC Class 8.5</t>
  </si>
  <si>
    <t xml:space="preserve"> - DIA. 3/4"</t>
  </si>
  <si>
    <t xml:space="preserve"> - DIA. 2"</t>
  </si>
  <si>
    <t>CLOSE CELL INSULATION FOR DRAIN PIPE</t>
  </si>
  <si>
    <t xml:space="preserve"> - DIA. 3/4" X  1/2" THK.</t>
  </si>
  <si>
    <t xml:space="preserve"> - DIA. 2" X  1/2" THK.</t>
  </si>
  <si>
    <t>PIPE COVER (PVC Jacket)</t>
  </si>
  <si>
    <t>งานท่อเติมอากาศและระบายอากาศ (Air Duct)</t>
  </si>
  <si>
    <t>ท่อเติมอากาศบริสุทธิ์ (FAD. /Galvanized Steel Sheet)</t>
  </si>
  <si>
    <t xml:space="preserve">   - # 26</t>
  </si>
  <si>
    <t xml:space="preserve">   - # 24</t>
  </si>
  <si>
    <t xml:space="preserve"> - HANGER AND SUPPORT</t>
  </si>
  <si>
    <t xml:space="preserve"> - DUCT ACCESSORRIES MATERIALS</t>
  </si>
  <si>
    <t>ตร.ฟ.</t>
  </si>
  <si>
    <t>ท่อระบายอากาศเสีย (EAD. /Galvanized Steel Sheet)</t>
  </si>
  <si>
    <t>Air Grille &amp; Acc.</t>
  </si>
  <si>
    <t xml:space="preserve"> - FAD w/VD 6" x 6"</t>
  </si>
  <si>
    <t xml:space="preserve"> - FAD w/VD 6" x 4"</t>
  </si>
  <si>
    <t xml:space="preserve"> - FAD w/VD 4" x 4"</t>
  </si>
  <si>
    <t xml:space="preserve"> - EAD w/VD 6" x 6"</t>
  </si>
  <si>
    <t xml:space="preserve"> - FAL  24" x 20"</t>
  </si>
  <si>
    <t xml:space="preserve"> - EAL  20" x 14"</t>
  </si>
  <si>
    <t>พัดลมระบายอากาศ</t>
  </si>
  <si>
    <t xml:space="preserve"> - พัดลม MINI SIROCCO  605 CFM</t>
  </si>
  <si>
    <t xml:space="preserve"> - พัดลม CENTRIFUGAL BLOWER 765 CFM</t>
  </si>
  <si>
    <t xml:space="preserve"> - FILTER BOX FILTER &amp; Pre Filter  MERV 13</t>
  </si>
  <si>
    <t>งานระบบไฟฟ้าและควบคุม</t>
  </si>
  <si>
    <t>สายไฟพาวเวอร์และควบคุม</t>
  </si>
  <si>
    <t xml:space="preserve"> - THW IEC01 2.5 SQ.mm.</t>
  </si>
  <si>
    <t xml:space="preserve"> - THW IEC01 4.0 SQ.mm.</t>
  </si>
  <si>
    <t xml:space="preserve"> - 2 Cor VCT, 1.0 sqmm.(Wired Remote Controll)</t>
  </si>
  <si>
    <t xml:space="preserve"> - 2 Cor-18 AWG Shield (For FCU To CDU)</t>
  </si>
  <si>
    <t xml:space="preserve"> - 2 Cor-18 AWG Shield (For CDU To Central Control)</t>
  </si>
  <si>
    <t xml:space="preserve"> - Wire Nut, PVC. Tape &amp; Accessories</t>
  </si>
  <si>
    <t>ท่อร้อยสายไฟ</t>
  </si>
  <si>
    <t xml:space="preserve"> - Dia.  1/2" EMT</t>
  </si>
  <si>
    <t xml:space="preserve"> - Dia.  3/4" IMC</t>
  </si>
  <si>
    <t xml:space="preserve"> - Flexoble Conduit Dia. 1/2"</t>
  </si>
  <si>
    <t xml:space="preserve"> - Fitting &amp; Flexible Conduit</t>
  </si>
  <si>
    <t>A1-A2 (ย. 7.6 ม.  / ส. 3.0 ม. )</t>
  </si>
  <si>
    <t>B  (ย. 3.97 ม.  / ส. 3.0 ม. HMR เซาะร่อง ทำสีพ่น)</t>
  </si>
  <si>
    <t>C1-C2 (ย. 4.5 ม.  / ส. 3.0 ม. )</t>
  </si>
  <si>
    <t xml:space="preserve">ระแนงไม้ </t>
  </si>
  <si>
    <t>กรอบหุ้มสแตนเลส สีเชมเปญผิวแฮร์ไลน์</t>
  </si>
  <si>
    <t>C3 (ย. 1.5 ม.  / ส. 3.0 ม. )</t>
  </si>
  <si>
    <t>D (ย. 3.93 ม.  / ส. 3.0 ม. คิ้วสแตนเลส กรุกระจกเงา หนา 2 หุน)</t>
  </si>
  <si>
    <t>คิ้วสแตนเลส</t>
  </si>
  <si>
    <t>E (ย. 1.9 ม.  / ส. 3.0 ม. )</t>
  </si>
  <si>
    <t>ย. 1.9  ม. รางม่าน</t>
  </si>
  <si>
    <t>ย. 0.9 ม.  / ส. 3.0 ม. HMR เซาะร่อง ทำสีพ่น</t>
  </si>
  <si>
    <t>F1(ย. 2.3 ม.  / ส. 0.9 ม. )</t>
  </si>
  <si>
    <t>ผนังตกแต่ง</t>
  </si>
  <si>
    <t>ย. 2.3 ม.  รางม่าน</t>
  </si>
  <si>
    <t xml:space="preserve">F2 (ย. 1.4 ม.  / ส. 3.0 ม.) </t>
  </si>
  <si>
    <t xml:space="preserve">G1(ย. 2.5 ม.  / ส. 3.0 ม.) </t>
  </si>
  <si>
    <t>G2(ย. 2.9 ม.  / ส. 3.0 ม. )</t>
  </si>
  <si>
    <t xml:space="preserve">H1(ย. 3.17 ม.  / ส. 3.0 ม.) </t>
  </si>
  <si>
    <t xml:space="preserve">H2 (ย. 0.9 ม.  / ส. 3.0 ม.) </t>
  </si>
  <si>
    <t xml:space="preserve">M1(ย. 3.17 ม.  / ส. 3.0 ม.) </t>
  </si>
  <si>
    <t xml:space="preserve">M2 (ย. 0.9 ม.  / ส. 3.0 ม.) </t>
  </si>
  <si>
    <t xml:space="preserve">BF1.1(ย. 3.0 ม. / ล. 0.85 ม. / ส. 3 ม.) </t>
  </si>
  <si>
    <t xml:space="preserve">BF1.2(ย. 1.9 ม. / ล. 0.85 ม. / ส. 3 ม.) </t>
  </si>
  <si>
    <t xml:space="preserve">ย. 1.78 ม. / ล. 0.5 ม. / ส. 1.05 ม. </t>
  </si>
  <si>
    <t xml:space="preserve">BF2(ย. 3.75 ม. / ล. 0.7 ม. / ส. 0.75 ม.) </t>
  </si>
  <si>
    <t>BF3 (ย. 6.6 ม. / ล. 0.7-0.4 ม. / ส. 0.75 ม.)</t>
  </si>
  <si>
    <t xml:space="preserve">ย. 2.0 ม. / ล. 0.3 ม. / ส. 1.6 ม. </t>
  </si>
  <si>
    <t>ย. 0.725 ม.  / ส. 2.25 ม. กระจกเงาเอ็ฟเฟกว์ สีขาว+คิ้วสแตนเลส</t>
  </si>
  <si>
    <t>BF4.1 (ย. 2.3 ม. / ล. 0.6 ม. / ส. 0.8 ม. )</t>
  </si>
  <si>
    <t xml:space="preserve">ย. 2.3 ม. / ล. 0.35 ม. / ส. 1.55 ม. </t>
  </si>
  <si>
    <t xml:space="preserve">BF4.2 (ย. 2.8 ม. / ล. 0.6 ม. / ส. 0.8 ม.) </t>
  </si>
  <si>
    <t xml:space="preserve">ย. 2.8 ม. / ล. 0.35 ม. / ส. 1.55 ม. </t>
  </si>
  <si>
    <t xml:space="preserve">BF4.3 (ย. 2.8 ม. / ล. 0.35 ม. / ส. 1.55 ม.) </t>
  </si>
  <si>
    <t>ตู้เตี้ย / เคาน์เตอร์  ตู้แขวน ตู้สูง ผนังตกแต่ง</t>
  </si>
  <si>
    <t>BF5.1 (ย. 2.8 ม. / ล. 0.6 ม. / ส. 0.8 ม.)</t>
  </si>
  <si>
    <t>BF5.2 (ย. 2.8 ม. / ล. 0.6 ม. / ส. 0.8 ม.)</t>
  </si>
  <si>
    <t>BF5.3 (ย. 2.9255 ม. / ล. 0.6 ม. / ส. 0.8 ม.)</t>
  </si>
  <si>
    <t xml:space="preserve">ย. 2.925 ม. / ล. 0.35 ม. / ส. 1.55 ม. </t>
  </si>
  <si>
    <t>BF5.4 (ย. 3.5 ม. / ล. 0.6 ม. / ส. 0.8 ม.)</t>
  </si>
  <si>
    <t xml:space="preserve">ย. 3.125 ม. / ล. 0.35 ม. / ส. 1.55 ม. </t>
  </si>
  <si>
    <t>BF6.1 (ย. 1.25 ม. / ล. 0.8 ม. / ส. 0.8 ม.)</t>
  </si>
  <si>
    <t xml:space="preserve">ย. 1.25 ม. / ล. 0.35 ม. / ส. 1.55 ม. </t>
  </si>
  <si>
    <t>ย. 1.05 ม.  / ส.1.55 ม.</t>
  </si>
  <si>
    <t>BF6.2 (ย. 1.25 ม. / ล. 0.8 ม. / ส. 0.8 ม.)</t>
  </si>
  <si>
    <t>BF6.3 (ย. 1.25 ม. / ล. 0.8 ม. / ส. 0.8 ม.)</t>
  </si>
  <si>
    <t>BF7.1 (ย. 1.475 ม. / ล. 0.6 ม. / ส. 0.75 ม.)</t>
  </si>
  <si>
    <t xml:space="preserve">ย. 1.2 ม. / ล. 0.6 ม. / ส. 0.75 ม. </t>
  </si>
  <si>
    <t xml:space="preserve">ย. 2.67 ม. / ล. 0.35 ม. / ส. 1.55 ม. </t>
  </si>
  <si>
    <t>BF7.2 (ย. 1.78 ม. / ล. 0.6 ม. / ส. 0.75 ม.)</t>
  </si>
  <si>
    <t xml:space="preserve">ย. 1.395 ม. / ล. 0.6 ม. / ส. 0.75 ม. </t>
  </si>
  <si>
    <t xml:space="preserve">ย. 3.175 ม. / ล. 0.35 ม. / ส. 1.55 ม. </t>
  </si>
  <si>
    <t>BF7.3 (ย. 1.275 ม. / ล. 0.6 ม. / ส. 0.75 ม.)</t>
  </si>
  <si>
    <t xml:space="preserve">ย. 1.3 ม. / ล. 0.6 ม. / ส. 0.75 ม. </t>
  </si>
  <si>
    <t xml:space="preserve">ย. 2.57 ม. / ล. 0.35 ม. / ส. 1.55 ม. </t>
  </si>
  <si>
    <t>BF8 (ย. 2.7 ม. / ล. 0.6 ม. / ส. 3.0 ม.)</t>
  </si>
  <si>
    <t>BF9.1 (ย. 2.2 ม. / ล. 0.6 ม. / ส. 0.8 ม.)</t>
  </si>
  <si>
    <t xml:space="preserve">ย. 2.2 ม. / ล. 0.35 ม. / ส. 1.55 ม. </t>
  </si>
  <si>
    <t>BF9.2 (ย. 2.2 ม. / ล. 0.6 ม. / ส. 0.8 ม.)</t>
  </si>
  <si>
    <t>BF10 (ย. 2.0 ม. / ล. 0.4 ม. / ส. 3.0 ม.)</t>
  </si>
  <si>
    <t>BF11 (ย. 2.0 ม. / ล. 0.6 ม. / ส. 0.6 ม.)</t>
  </si>
  <si>
    <t xml:space="preserve">ย. 2.0 ม. / ล. 0.4 ม. / ส. 3.0 ม. </t>
  </si>
  <si>
    <t>BF12 (ย. 1.5 ม. / ล. 0.4 ม. / ส. 3.0 ม.)</t>
  </si>
  <si>
    <t>ย. 2.2 ม.  / ส.2.2 ม. กรุกระจกเงา หนา 2 หุน</t>
  </si>
  <si>
    <t>BF13.1-13.12 (ย.0.4 ม.  / ส.3.0 ม. ป้ายชื่อห้องคิ้วสแตนเลส ผนังกรุลามิเนต)</t>
  </si>
  <si>
    <t>S1 เก้าอี้ทำงาน</t>
  </si>
  <si>
    <t>S2 เก้าอี้</t>
  </si>
  <si>
    <t>S3 เก้าอี้ผู้ป่วย</t>
  </si>
  <si>
    <t>S4 เก้าอี้พักคอย</t>
  </si>
  <si>
    <t>S5 เก้าอี้โซฟา</t>
  </si>
  <si>
    <t>S6 เก้าอี้อเนกประสงค์</t>
  </si>
  <si>
    <t>S7 เก้าอี้พักคอย</t>
  </si>
  <si>
    <t>T1 โต๊ะทานอาหาร</t>
  </si>
  <si>
    <t>T1 โต๊ะทำงาน</t>
  </si>
  <si>
    <t>บังตาไม้ สำหรับโต๊ะกว้าง 140</t>
  </si>
  <si>
    <t xml:space="preserve"> FCU 1 Way Cassette Type ขนาด   18,000 BTU/H</t>
  </si>
  <si>
    <t>ม่านม้วน DIMOUT (#M240 หรือ #M250)</t>
  </si>
  <si>
    <t xml:space="preserve"> - CT1 ม่านม้วนชนิดโซ่ดึง 1.00x3.00 ม.</t>
  </si>
  <si>
    <t xml:space="preserve"> - CT2 ม่านม้วนชนิดโซ่ดึง 1.85x3.00 ม.</t>
  </si>
  <si>
    <t xml:space="preserve"> - CT3 ม่านม้วนชนิดโซ่ดึง 2.95x3.00 ม.</t>
  </si>
  <si>
    <t xml:space="preserve"> - CT4 ม่านม้วนชนิดโซ่ดึง 1.95x3.00 ม.</t>
  </si>
  <si>
    <t xml:space="preserve"> - CT5 ม่านม้วนชนิดโซ่ดึง 0.95x3.00 ม.</t>
  </si>
  <si>
    <t xml:space="preserve"> - CT6 ม่านม้วนชนิดโซ่ดึง 0.95x3.00 ม.</t>
  </si>
  <si>
    <t xml:space="preserve"> - CT7 ม่านม้วนชนิดโซ่ดึง 1.95x3.00 ม.</t>
  </si>
  <si>
    <t xml:space="preserve"> - CT8 ม่านม้วนชนิดโซ่ดึง 2.95x3.00 ม.</t>
  </si>
  <si>
    <t xml:space="preserve"> - CT9 ม่านม้วนชนิดโซ่ดึง 2.95x3.00 ม.</t>
  </si>
  <si>
    <t xml:space="preserve"> - CT10 ม่านม้วนชนิดโซ่ดึง 1.50x3.00 ม.</t>
  </si>
  <si>
    <t xml:space="preserve"> - CT11 ม่านม้วนชนิดโซ่ดึง 1.35x3.00 ม.</t>
  </si>
  <si>
    <t xml:space="preserve"> - CT12 ม่านม้วนชนิดโซ่ดึง 1.75x3.00 ม.</t>
  </si>
  <si>
    <t>โครงคร่าวโลหะรูปตัวซี C49 (C-STUD) @0.60ม. จากฝ้าเพดานถึงท้องพื้น</t>
  </si>
  <si>
    <t>ทาสีท่อดับเพลิง</t>
  </si>
  <si>
    <t>1.2.6 งานทาสี</t>
  </si>
  <si>
    <t>1.2.7 งานเบ็ดเตล็ด</t>
  </si>
  <si>
    <t>มิถุนายน 2568</t>
  </si>
  <si>
    <t>ปรับราคาเมื่อเดือน  กรกฎาคม 2568</t>
  </si>
  <si>
    <t>-</t>
  </si>
  <si>
    <t>ส่วนที่ 3  ค่าใช้จ่ายพิเศษตามข้อกำหนด</t>
  </si>
  <si>
    <t xml:space="preserve"> อุปกรณ์ประกอบรางเลื่อน มือจับ ครบชุด</t>
  </si>
  <si>
    <t>1 - ประตูบานเลื่อน วงกบไม้เนื้อแข็ง บานไม้อัดยางกรุ HPL(HIGH PRESSURE</t>
  </si>
  <si>
    <t>-LAMINATE) สำเร็จรูป จากโรงงานหนา0.8มม.ทั้ง 2 ด้าน ขนาด 1.10x3.00 ม.</t>
  </si>
  <si>
    <t xml:space="preserve">2 - ประตูบานเลื่อน วงกบไม้เนื้อแข็ง บานไม้อัดยางกรุ HPL(HIGH PRESSURE </t>
  </si>
  <si>
    <t>-LAMINATE) สำเร็จรูป จากโรงงานหนา0.8มม.ทั้ง 2 ด้าน ขนาด 1.50x3.00 ม.</t>
  </si>
  <si>
    <t>3 - ประตูบานเปิดเดี่ยว วงกบไม้เนื้อแข็งขนาด 2"x5" บานไม้อัดยางกรุ HPL</t>
  </si>
  <si>
    <t xml:space="preserve"> ขนาด 0.90x3.00 ม. อุปกรณ์บานพับสแตนเลส มือจับก้านบิด </t>
  </si>
  <si>
    <t>(HIGH PRESSURE LAMINATE) สำเร็จรูปจากโรงงานหนา 0.8 มม.ทั้ง 2 ด้าน</t>
  </si>
  <si>
    <t xml:space="preserve">ฝ้าเพดานแผ่นยิปซั่มบอร์ดหนา 9 มม.ชนิดขอบลาด ฉาบรอยต่อเรียบ </t>
  </si>
  <si>
    <t>ทาสี โครงคร่าวเหล็กชุบสังกะสี หนาไม่ต่ำกว่าเบอร์ 24 ระ บบ C-Line</t>
  </si>
  <si>
    <t>ระยะโครงคร่าวโดยประมาณ  0.40x1.00 ม. พร้อมอุปกรณ์ยึดแขวน</t>
  </si>
  <si>
    <t xml:space="preserve">ผนังโครงคร่าวโลหะรูปตัวซี C49 (C-STUD) @0.60ม. กรุแผ่นสมาร์ทบอร์ด </t>
  </si>
  <si>
    <t>หนา 8 มม.ทั้ง 2 ด้าน</t>
  </si>
  <si>
    <t xml:space="preserve">พื้นผิวกระเบื้องยาง ชนิดเนื้อเดียว แบบมีลายตลอดทั้งความหนา และ </t>
  </si>
  <si>
    <t>เคลือบผิวหน้าด้วย POLYURETHANE รอยต่อเชื่อมด้วยเส้น PVC วิธีเชื่อมร้อน</t>
  </si>
  <si>
    <t>ปรับ Self Leveling</t>
  </si>
  <si>
    <t xml:space="preserve"> (เกรดอัลตร้าพรีเมี่ยม 15ปี) </t>
  </si>
  <si>
    <t>- อุปกรณ์ประกอบรางเลื่อน มือจับ ครบชุด</t>
  </si>
  <si>
    <t>2.3 ระบบปรับอากาศแบบรวมศูนย์ชนิดปรับปริมาณน้ำยาอัตโนมัติ (VRV SYSTEMS)</t>
  </si>
  <si>
    <t>รวมค่างานกลุ่มงานที่ 3</t>
  </si>
  <si>
    <t>งานทาสีผนังด้วยสีอิมัลชันทนสภาวะอากาศ ตาม  มอก. : 2321-2564</t>
  </si>
  <si>
    <t>งานทาสีฝ้าเพดานด้วยสีอิมัลชันทนสภาวะอากาศ ตาม  มอก. : 2321-2564</t>
  </si>
  <si>
    <t>งานทาสีรองพื้นผนัง ก่อนบุผนัง Wallpaper</t>
  </si>
  <si>
    <t xml:space="preserve"> รวม  (1.5.1) งานระบบปรับอากาศแบบรวมศูนย์ชนิดปรับปริมาณน้ำยาอัตโนมัติ (VRF SYSTEMS)</t>
  </si>
  <si>
    <t>งวดที่ 1</t>
  </si>
  <si>
    <t>งวดที่ 2</t>
  </si>
  <si>
    <t>งวดที่ 3</t>
  </si>
  <si>
    <t>งวดที่ 4</t>
  </si>
  <si>
    <t>มีความยืดหยุ่นสูง (HOMOGENEOUS)ชนิดม้วนไม่มีส่วนผสมใยหิน หนา 2 มม.</t>
  </si>
  <si>
    <t xml:space="preserve"> ส่วนราชการ สถาบันโรคผิวหนัง กรมการแพทย์  กระทรวงสาธารณสุข   โทร. 0 2354 8033</t>
  </si>
  <si>
    <t>IOD 68-1</t>
  </si>
  <si>
    <t>7%</t>
  </si>
  <si>
    <t>FACTOR . F ประเภทงานอาคาร  เงื่อนไข - เงินล่วงหน้าจ่าย 0% , - เงินประกันผลงานหัก 0% , - ดอกเบี้ยเงินกู้ 7% , - ค่าภาษีมูลค่าเพิ่ม 7%</t>
  </si>
  <si>
    <t>ราคาค่าวัสดุ สำนักดัชนีเศรษฐกิจการค้า  กระทรวงพาณิชย์ กรุงเทพมหานคร</t>
  </si>
  <si>
    <t xml:space="preserve">  - UPS 3KVA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</si>
</sst>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6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(&quot;฿&quot;* #,##0_);_(&quot;฿&quot;* \(#,##0\);_(&quot;฿&quot;* &quot;-&quot;_);_(@_)"/>
    <numFmt numFmtId="168" formatCode="_(* #,##0_);_(* \(#,##0\);_(* &quot;-&quot;??_);_(@_)"/>
    <numFmt numFmtId="169" formatCode="0.0000"/>
    <numFmt numFmtId="170" formatCode="_-* #,##0_-;\-* #,##0_-;_-* &quot;-&quot;??_-;_-@_-"/>
    <numFmt numFmtId="171" formatCode="#,##0\ \ "/>
    <numFmt numFmtId="172" formatCode="0.00000"/>
    <numFmt numFmtId="173" formatCode="#,##0.0_);\(#,##0.0\)"/>
    <numFmt numFmtId="174" formatCode="#,##0.0000;[Red]\-#,##0.0000"/>
    <numFmt numFmtId="175" formatCode="\t0.00E+00"/>
    <numFmt numFmtId="176" formatCode="&quot;฿&quot;\t#,##0_);\(&quot;฿&quot;\t#,##0\)"/>
    <numFmt numFmtId="177" formatCode="\ว\ว\/\ด\ด\/\ป\ป"/>
    <numFmt numFmtId="178" formatCode="dd\-mmm\-yy_)"/>
    <numFmt numFmtId="179" formatCode="#,##0\ &quot;F&quot;;[Red]\-#,##0\ &quot;F&quot;"/>
    <numFmt numFmtId="180" formatCode="0.0&quot;  &quot;"/>
    <numFmt numFmtId="181" formatCode="&quot;\&quot;#,##0;[Red]&quot;\&quot;\-#,##0"/>
    <numFmt numFmtId="182" formatCode="_ * #,##0_ ;_ * \-#,##0_ ;_ * &quot;-&quot;_ ;_ @_ "/>
    <numFmt numFmtId="183" formatCode="_ * #,##0.00_ ;_ * \-#,##0.00_ ;_ * &quot;-&quot;??_ ;_ @_ "/>
    <numFmt numFmtId="184" formatCode="_-* #,##0.00000_-;\-* #,##0.00000_-;_-* &quot;-&quot;??_-;_-@_-"/>
    <numFmt numFmtId="185" formatCode="_-* #,##0.0000_-;\-* #,##0.0000_-;_-* &quot;-&quot;??_-;_-@_-"/>
    <numFmt numFmtId="186" formatCode="_(* #,##0_);_(* \(#,##0\);_(* \-_);_(@_)"/>
    <numFmt numFmtId="187" formatCode="&quot; &quot;#,##0.00&quot; &quot;;&quot;-&quot;#,##0.00&quot; &quot;;&quot; -&quot;#&quot; &quot;;&quot; &quot;@&quot; &quot;"/>
  </numFmts>
  <fonts count="76">
    <font>
      <sz val="14"/>
      <name val="AngsanaUPC"/>
    </font>
    <font>
      <sz val="14"/>
      <name val="AngsanaUPC"/>
      <family val="1"/>
      <charset val="222"/>
    </font>
    <font>
      <sz val="12"/>
      <name val="EucrosiaUPC"/>
      <family val="1"/>
      <charset val="222"/>
    </font>
    <font>
      <sz val="8"/>
      <name val="AngsanaUPC"/>
      <family val="1"/>
      <charset val="222"/>
    </font>
    <font>
      <sz val="14"/>
      <name val="SV Rojchana"/>
    </font>
    <font>
      <sz val="11"/>
      <name val="?? ?????"/>
      <family val="3"/>
      <charset val="255"/>
    </font>
    <font>
      <sz val="10"/>
      <name val="Arial"/>
      <family val="2"/>
    </font>
    <font>
      <sz val="10"/>
      <name val="Helv"/>
      <family val="2"/>
    </font>
    <font>
      <sz val="16"/>
      <name val="DilleniaUPC"/>
      <family val="1"/>
      <charset val="222"/>
    </font>
    <font>
      <sz val="11"/>
      <name val="??"/>
      <family val="1"/>
    </font>
    <font>
      <sz val="12"/>
      <name val="Helv"/>
      <family val="2"/>
    </font>
    <font>
      <sz val="12"/>
      <name val="Times New Roman"/>
      <family val="1"/>
    </font>
    <font>
      <sz val="12"/>
      <name val="????"/>
      <charset val="136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4"/>
      <name val="Cordia New"/>
      <family val="3"/>
    </font>
    <font>
      <sz val="14"/>
      <name val="AngsanaUPC"/>
      <family val="1"/>
    </font>
    <font>
      <u/>
      <sz val="12"/>
      <color indexed="36"/>
      <name val="EucrosiaUPC"/>
      <family val="1"/>
      <charset val="222"/>
    </font>
    <font>
      <u/>
      <sz val="12"/>
      <color indexed="12"/>
      <name val="EucrosiaUPC"/>
      <family val="1"/>
      <charset val="222"/>
    </font>
    <font>
      <sz val="10"/>
      <name val="Arial"/>
      <family val="2"/>
    </font>
    <font>
      <sz val="10"/>
      <name val="MS Sans Serif"/>
      <family val="2"/>
      <charset val="222"/>
    </font>
    <font>
      <sz val="10"/>
      <name val="Times New Roman"/>
      <family val="1"/>
    </font>
    <font>
      <sz val="12"/>
      <name val="EucrosiaUPC"/>
      <family val="1"/>
    </font>
    <font>
      <sz val="10"/>
      <name val="MS Sans Serif"/>
      <family val="2"/>
      <charset val="222"/>
    </font>
    <font>
      <sz val="12"/>
      <name val="EucrosiaUPC"/>
      <family val="1"/>
      <charset val="222"/>
    </font>
    <font>
      <b/>
      <sz val="18"/>
      <name val="Angsana New"/>
      <family val="1"/>
    </font>
    <font>
      <sz val="14"/>
      <name val="Angsana New"/>
      <family val="1"/>
    </font>
    <font>
      <b/>
      <sz val="14"/>
      <name val="Angsana New"/>
      <family val="1"/>
    </font>
    <font>
      <b/>
      <sz val="16"/>
      <name val="Angsana New"/>
      <family val="1"/>
    </font>
    <font>
      <b/>
      <sz val="14"/>
      <color indexed="8"/>
      <name val="Angsana New"/>
      <family val="1"/>
    </font>
    <font>
      <b/>
      <sz val="16"/>
      <color indexed="8"/>
      <name val="Angsana New"/>
      <family val="1"/>
    </font>
    <font>
      <b/>
      <sz val="24"/>
      <name val="Angsana New"/>
      <family val="1"/>
    </font>
    <font>
      <b/>
      <sz val="20"/>
      <name val="Angsana New"/>
      <family val="1"/>
    </font>
    <font>
      <b/>
      <sz val="16"/>
      <color indexed="12"/>
      <name val="Angsana New"/>
      <family val="1"/>
    </font>
    <font>
      <b/>
      <sz val="16"/>
      <color indexed="10"/>
      <name val="Angsana New"/>
      <family val="1"/>
    </font>
    <font>
      <b/>
      <sz val="14"/>
      <color indexed="10"/>
      <name val="Angsana New"/>
      <family val="1"/>
    </font>
    <font>
      <b/>
      <sz val="18"/>
      <color indexed="12"/>
      <name val="Angsana New"/>
      <family val="1"/>
    </font>
    <font>
      <b/>
      <sz val="18"/>
      <color indexed="10"/>
      <name val="Angsana New"/>
      <family val="1"/>
    </font>
    <font>
      <sz val="14"/>
      <color indexed="12"/>
      <name val="Angsana New"/>
      <family val="1"/>
    </font>
    <font>
      <b/>
      <sz val="14"/>
      <color indexed="12"/>
      <name val="Angsana New"/>
      <family val="1"/>
    </font>
    <font>
      <i/>
      <sz val="14"/>
      <name val="Angsana New"/>
      <family val="1"/>
    </font>
    <font>
      <b/>
      <sz val="14"/>
      <color indexed="21"/>
      <name val="Angsana New"/>
      <family val="1"/>
    </font>
    <font>
      <b/>
      <i/>
      <sz val="14"/>
      <color indexed="12"/>
      <name val="Angsana New"/>
      <family val="1"/>
    </font>
    <font>
      <b/>
      <i/>
      <sz val="18"/>
      <color indexed="8"/>
      <name val="Angsana New"/>
      <family val="1"/>
    </font>
    <font>
      <b/>
      <sz val="14"/>
      <color indexed="61"/>
      <name val="Angsana New"/>
      <family val="1"/>
    </font>
    <font>
      <sz val="10"/>
      <name val="Angsana New"/>
      <family val="1"/>
    </font>
    <font>
      <sz val="16"/>
      <name val="Angsana New"/>
      <family val="1"/>
    </font>
    <font>
      <sz val="16"/>
      <name val="AngsanaUPC"/>
      <family val="1"/>
    </font>
    <font>
      <sz val="14"/>
      <name val="Cordia New"/>
      <family val="2"/>
    </font>
    <font>
      <sz val="15"/>
      <name val="FreesiaUPC"/>
      <family val="2"/>
      <charset val="222"/>
    </font>
    <font>
      <sz val="14"/>
      <name val="AngsanaUPC"/>
      <family val="1"/>
    </font>
    <font>
      <sz val="16"/>
      <name val="EucrosiaUPC"/>
      <family val="1"/>
    </font>
    <font>
      <sz val="11"/>
      <color theme="1"/>
      <name val="Calibri"/>
      <family val="2"/>
      <scheme val="minor"/>
    </font>
    <font>
      <sz val="14"/>
      <color rgb="FF000000"/>
      <name val="Cordia New"/>
      <family val="2"/>
    </font>
    <font>
      <sz val="10"/>
      <color rgb="FF000000"/>
      <name val="Microsoft YaHei"/>
      <family val="2"/>
    </font>
    <font>
      <sz val="16"/>
      <color theme="1"/>
      <name val="AngsanaUPC"/>
      <family val="2"/>
    </font>
    <font>
      <b/>
      <sz val="14"/>
      <color indexed="10"/>
      <name val="TH SarabunENG"/>
      <family val="2"/>
    </font>
    <font>
      <b/>
      <sz val="12"/>
      <name val="TH SarabunENG"/>
      <family val="2"/>
    </font>
    <font>
      <b/>
      <sz val="14"/>
      <name val="TH SarabunENG"/>
      <family val="2"/>
    </font>
    <font>
      <b/>
      <sz val="18"/>
      <name val="TH SarabunENG"/>
      <family val="2"/>
    </font>
    <font>
      <b/>
      <sz val="16"/>
      <name val="TH SarabunENG"/>
      <family val="2"/>
    </font>
    <font>
      <sz val="16"/>
      <name val="TH SarabunENG"/>
      <family val="2"/>
    </font>
    <font>
      <b/>
      <sz val="16"/>
      <color indexed="8"/>
      <name val="TH SarabunENG"/>
      <family val="2"/>
    </font>
    <font>
      <sz val="14"/>
      <name val="TH SarabunENG"/>
      <family val="2"/>
    </font>
    <font>
      <sz val="12"/>
      <name val="TH SarabunENG"/>
      <family val="2"/>
    </font>
    <font>
      <sz val="16"/>
      <color indexed="8"/>
      <name val="TH SarabunENG"/>
      <family val="2"/>
    </font>
    <font>
      <u/>
      <sz val="16"/>
      <color indexed="8"/>
      <name val="TH SarabunENG"/>
      <family val="2"/>
    </font>
    <font>
      <sz val="16"/>
      <color indexed="10"/>
      <name val="TH SarabunENG"/>
      <family val="2"/>
    </font>
    <font>
      <sz val="16"/>
      <color rgb="FFFF0000"/>
      <name val="TH SarabunENG"/>
      <family val="2"/>
    </font>
    <font>
      <b/>
      <sz val="16"/>
      <color theme="1"/>
      <name val="TH SarabunENG"/>
      <family val="2"/>
    </font>
    <font>
      <sz val="16"/>
      <color theme="1"/>
      <name val="TH SarabunENG"/>
      <family val="2"/>
    </font>
    <font>
      <sz val="16"/>
      <color theme="1" tint="4.9989318521683403E-2"/>
      <name val="TH SarabunENG"/>
      <family val="2"/>
    </font>
    <font>
      <sz val="16"/>
      <color rgb="FF000000"/>
      <name val="TH SarabunENG"/>
      <family val="2"/>
    </font>
    <font>
      <sz val="16"/>
      <color rgb="FF0000FF"/>
      <name val="TH SarabunENG"/>
      <family val="2"/>
    </font>
    <font>
      <u/>
      <sz val="16"/>
      <name val="TH SarabunENG"/>
      <family val="2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11"/>
      </patternFill>
    </fill>
    <fill>
      <patternFill patternType="solid">
        <fgColor indexed="4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5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</borders>
  <cellStyleXfs count="110">
    <xf numFmtId="0" fontId="0" fillId="0" borderId="0"/>
    <xf numFmtId="0" fontId="4" fillId="0" borderId="0">
      <alignment vertical="center"/>
    </xf>
    <xf numFmtId="181" fontId="5" fillId="0" borderId="0" applyFont="0" applyFill="0" applyBorder="0" applyAlignment="0" applyProtection="0"/>
    <xf numFmtId="183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4" fontId="7" fillId="0" borderId="0" applyFont="0" applyFill="0" applyBorder="0" applyAlignment="0" applyProtection="0"/>
    <xf numFmtId="176" fontId="8" fillId="0" borderId="0" applyFont="0" applyFill="0" applyBorder="0" applyAlignment="0" applyProtection="0"/>
    <xf numFmtId="175" fontId="8" fillId="0" borderId="0" applyFont="0" applyFill="0" applyBorder="0" applyAlignment="0" applyProtection="0"/>
    <xf numFmtId="182" fontId="6" fillId="0" borderId="0" applyFont="0" applyFill="0" applyBorder="0" applyAlignment="0" applyProtection="0"/>
    <xf numFmtId="38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9" fillId="0" borderId="0"/>
    <xf numFmtId="0" fontId="10" fillId="0" borderId="0"/>
    <xf numFmtId="9" fontId="6" fillId="2" borderId="0"/>
    <xf numFmtId="0" fontId="6" fillId="0" borderId="0" applyFill="0" applyBorder="0" applyAlignment="0"/>
    <xf numFmtId="173" fontId="7" fillId="0" borderId="0" applyFill="0" applyBorder="0" applyAlignment="0"/>
    <xf numFmtId="0" fontId="11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177" fontId="8" fillId="0" borderId="0" applyFill="0" applyBorder="0" applyAlignment="0"/>
    <xf numFmtId="180" fontId="8" fillId="0" borderId="0" applyFill="0" applyBorder="0" applyAlignment="0"/>
    <xf numFmtId="173" fontId="7" fillId="0" borderId="0" applyFill="0" applyBorder="0" applyAlignment="0"/>
    <xf numFmtId="164" fontId="17" fillId="0" borderId="0" applyFont="0" applyFill="0" applyBorder="0" applyAlignment="0" applyProtection="0"/>
    <xf numFmtId="177" fontId="8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49" fillId="0" borderId="0" applyFont="0" applyFill="0" applyBorder="0" applyAlignment="0" applyProtection="0"/>
    <xf numFmtId="166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73" fontId="7" fillId="0" borderId="0" applyFont="0" applyFill="0" applyBorder="0" applyAlignment="0" applyProtection="0"/>
    <xf numFmtId="15" fontId="21" fillId="0" borderId="0"/>
    <xf numFmtId="14" fontId="13" fillId="0" borderId="0" applyFill="0" applyBorder="0" applyAlignment="0"/>
    <xf numFmtId="15" fontId="24" fillId="0" borderId="0"/>
    <xf numFmtId="177" fontId="8" fillId="0" borderId="0" applyFill="0" applyBorder="0" applyAlignment="0"/>
    <xf numFmtId="173" fontId="7" fillId="0" borderId="0" applyFill="0" applyBorder="0" applyAlignment="0"/>
    <xf numFmtId="177" fontId="8" fillId="0" borderId="0" applyFill="0" applyBorder="0" applyAlignment="0"/>
    <xf numFmtId="180" fontId="8" fillId="0" borderId="0" applyFill="0" applyBorder="0" applyAlignment="0"/>
    <xf numFmtId="173" fontId="7" fillId="0" borderId="0" applyFill="0" applyBorder="0" applyAlignment="0"/>
    <xf numFmtId="38" fontId="14" fillId="3" borderId="0" applyNumberFormat="0" applyBorder="0" applyAlignment="0" applyProtection="0"/>
    <xf numFmtId="0" fontId="15" fillId="0" borderId="1" applyNumberFormat="0" applyAlignment="0" applyProtection="0">
      <alignment horizontal="left" vertical="center"/>
    </xf>
    <xf numFmtId="0" fontId="15" fillId="0" borderId="2">
      <alignment horizontal="left" vertical="center"/>
    </xf>
    <xf numFmtId="10" fontId="14" fillId="4" borderId="3" applyNumberFormat="0" applyBorder="0" applyAlignment="0" applyProtection="0"/>
    <xf numFmtId="177" fontId="8" fillId="0" borderId="0" applyFill="0" applyBorder="0" applyAlignment="0"/>
    <xf numFmtId="173" fontId="7" fillId="0" borderId="0" applyFill="0" applyBorder="0" applyAlignment="0"/>
    <xf numFmtId="177" fontId="8" fillId="0" borderId="0" applyFill="0" applyBorder="0" applyAlignment="0"/>
    <xf numFmtId="180" fontId="8" fillId="0" borderId="0" applyFill="0" applyBorder="0" applyAlignment="0"/>
    <xf numFmtId="173" fontId="7" fillId="0" borderId="0" applyFill="0" applyBorder="0" applyAlignment="0"/>
    <xf numFmtId="0" fontId="22" fillId="0" borderId="0"/>
    <xf numFmtId="179" fontId="11" fillId="0" borderId="0"/>
    <xf numFmtId="0" fontId="20" fillId="0" borderId="0"/>
    <xf numFmtId="0" fontId="48" fillId="0" borderId="0"/>
    <xf numFmtId="0" fontId="6" fillId="0" borderId="0"/>
    <xf numFmtId="0" fontId="25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16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23" fillId="0" borderId="0" applyFont="0" applyFill="0" applyBorder="0" applyAlignment="0" applyProtection="0"/>
    <xf numFmtId="177" fontId="8" fillId="0" borderId="0" applyFill="0" applyBorder="0" applyAlignment="0"/>
    <xf numFmtId="173" fontId="7" fillId="0" borderId="0" applyFill="0" applyBorder="0" applyAlignment="0"/>
    <xf numFmtId="177" fontId="8" fillId="0" borderId="0" applyFill="0" applyBorder="0" applyAlignment="0"/>
    <xf numFmtId="180" fontId="8" fillId="0" borderId="0" applyFill="0" applyBorder="0" applyAlignment="0"/>
    <xf numFmtId="173" fontId="7" fillId="0" borderId="0" applyFill="0" applyBorder="0" applyAlignment="0"/>
    <xf numFmtId="0" fontId="6" fillId="0" borderId="0"/>
    <xf numFmtId="49" fontId="13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176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66" fontId="47" fillId="0" borderId="0" applyFont="0" applyFill="0" applyBorder="0" applyAlignment="0" applyProtection="0"/>
    <xf numFmtId="167" fontId="6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6" fontId="17" fillId="0" borderId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17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1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50" fillId="0" borderId="0"/>
    <xf numFmtId="0" fontId="6" fillId="0" borderId="0"/>
    <xf numFmtId="166" fontId="6" fillId="0" borderId="0" applyFont="0" applyFill="0" applyBorder="0" applyAlignment="0" applyProtection="0"/>
    <xf numFmtId="165" fontId="51" fillId="0" borderId="0" applyFont="0" applyFill="0" applyBorder="0" applyAlignment="0" applyProtection="0"/>
    <xf numFmtId="166" fontId="52" fillId="0" borderId="0" applyFont="0" applyFill="0" applyBorder="0" applyAlignment="0" applyProtection="0"/>
    <xf numFmtId="166" fontId="53" fillId="0" borderId="0" applyFont="0" applyFill="0" applyBorder="0" applyAlignment="0" applyProtection="0"/>
    <xf numFmtId="0" fontId="54" fillId="0" borderId="0"/>
    <xf numFmtId="187" fontId="55" fillId="0" borderId="0"/>
    <xf numFmtId="43" fontId="49" fillId="0" borderId="0" applyFont="0" applyFill="0" applyBorder="0" applyAlignment="0" applyProtection="0"/>
    <xf numFmtId="0" fontId="56" fillId="0" borderId="0"/>
    <xf numFmtId="0" fontId="2" fillId="0" borderId="0"/>
  </cellStyleXfs>
  <cellXfs count="733">
    <xf numFmtId="0" fontId="0" fillId="0" borderId="0" xfId="0"/>
    <xf numFmtId="166" fontId="28" fillId="0" borderId="0" xfId="84" applyFont="1"/>
    <xf numFmtId="166" fontId="28" fillId="9" borderId="3" xfId="84" applyFont="1" applyFill="1" applyBorder="1" applyAlignment="1">
      <alignment horizontal="center"/>
    </xf>
    <xf numFmtId="166" fontId="26" fillId="10" borderId="3" xfId="84" applyFont="1" applyFill="1" applyBorder="1" applyAlignment="1">
      <alignment horizontal="center"/>
    </xf>
    <xf numFmtId="166" fontId="28" fillId="11" borderId="3" xfId="84" applyFont="1" applyFill="1" applyBorder="1" applyAlignment="1">
      <alignment horizontal="center"/>
    </xf>
    <xf numFmtId="166" fontId="29" fillId="12" borderId="0" xfId="84" applyFont="1" applyFill="1" applyAlignment="1">
      <alignment horizontal="center" vertical="center"/>
    </xf>
    <xf numFmtId="166" fontId="29" fillId="0" borderId="33" xfId="84" applyFont="1" applyBorder="1"/>
    <xf numFmtId="166" fontId="28" fillId="0" borderId="34" xfId="84" applyFont="1" applyBorder="1"/>
    <xf numFmtId="166" fontId="28" fillId="0" borderId="35" xfId="84" applyFont="1" applyBorder="1"/>
    <xf numFmtId="0" fontId="27" fillId="0" borderId="36" xfId="95" applyFont="1" applyBorder="1"/>
    <xf numFmtId="9" fontId="28" fillId="0" borderId="37" xfId="95" applyNumberFormat="1" applyFont="1" applyBorder="1" applyAlignment="1">
      <alignment horizontal="center"/>
    </xf>
    <xf numFmtId="0" fontId="28" fillId="13" borderId="0" xfId="84" applyNumberFormat="1" applyFont="1" applyFill="1" applyAlignment="1">
      <alignment horizontal="center" vertical="center"/>
    </xf>
    <xf numFmtId="166" fontId="28" fillId="0" borderId="37" xfId="84" applyFont="1" applyBorder="1"/>
    <xf numFmtId="0" fontId="29" fillId="0" borderId="0" xfId="84" quotePrefix="1" applyNumberFormat="1" applyFont="1" applyAlignment="1">
      <alignment horizontal="right"/>
    </xf>
    <xf numFmtId="166" fontId="28" fillId="14" borderId="3" xfId="84" applyFont="1" applyFill="1" applyBorder="1" applyAlignment="1">
      <alignment horizontal="center" vertical="top"/>
    </xf>
    <xf numFmtId="166" fontId="34" fillId="0" borderId="36" xfId="84" applyFont="1" applyBorder="1"/>
    <xf numFmtId="9" fontId="36" fillId="6" borderId="37" xfId="95" applyNumberFormat="1" applyFont="1" applyFill="1" applyBorder="1" applyAlignment="1">
      <alignment horizontal="center"/>
    </xf>
    <xf numFmtId="166" fontId="26" fillId="0" borderId="36" xfId="84" applyFont="1" applyBorder="1" applyAlignment="1">
      <alignment horizontal="center" vertical="center"/>
    </xf>
    <xf numFmtId="166" fontId="28" fillId="0" borderId="36" xfId="84" applyFont="1" applyBorder="1"/>
    <xf numFmtId="166" fontId="39" fillId="0" borderId="38" xfId="84" applyFont="1" applyBorder="1"/>
    <xf numFmtId="0" fontId="27" fillId="0" borderId="39" xfId="95" applyFont="1" applyBorder="1"/>
    <xf numFmtId="166" fontId="40" fillId="0" borderId="36" xfId="84" applyFont="1" applyBorder="1" applyAlignment="1">
      <alignment horizontal="right"/>
    </xf>
    <xf numFmtId="166" fontId="40" fillId="0" borderId="0" xfId="84" applyFont="1"/>
    <xf numFmtId="0" fontId="28" fillId="5" borderId="40" xfId="95" applyFont="1" applyFill="1" applyBorder="1" applyAlignment="1">
      <alignment horizontal="center"/>
    </xf>
    <xf numFmtId="0" fontId="28" fillId="5" borderId="41" xfId="95" applyFont="1" applyFill="1" applyBorder="1" applyAlignment="1">
      <alignment horizontal="center"/>
    </xf>
    <xf numFmtId="166" fontId="28" fillId="0" borderId="36" xfId="84" applyFont="1" applyBorder="1" applyAlignment="1">
      <alignment horizontal="right"/>
    </xf>
    <xf numFmtId="0" fontId="28" fillId="5" borderId="42" xfId="95" applyFont="1" applyFill="1" applyBorder="1" applyAlignment="1">
      <alignment horizontal="center"/>
    </xf>
    <xf numFmtId="0" fontId="27" fillId="5" borderId="39" xfId="95" applyFont="1" applyFill="1" applyBorder="1"/>
    <xf numFmtId="166" fontId="42" fillId="0" borderId="36" xfId="84" applyFont="1" applyBorder="1" applyAlignment="1">
      <alignment horizontal="right"/>
    </xf>
    <xf numFmtId="166" fontId="42" fillId="0" borderId="0" xfId="84" applyFont="1"/>
    <xf numFmtId="170" fontId="27" fillId="0" borderId="3" xfId="84" applyNumberFormat="1" applyFont="1" applyBorder="1"/>
    <xf numFmtId="169" fontId="27" fillId="0" borderId="43" xfId="95" applyNumberFormat="1" applyFont="1" applyBorder="1" applyAlignment="1">
      <alignment horizontal="center"/>
    </xf>
    <xf numFmtId="169" fontId="27" fillId="0" borderId="11" xfId="95" applyNumberFormat="1" applyFont="1" applyBorder="1" applyAlignment="1">
      <alignment horizontal="center"/>
    </xf>
    <xf numFmtId="166" fontId="30" fillId="0" borderId="36" xfId="84" applyFont="1" applyBorder="1" applyAlignment="1">
      <alignment horizontal="right"/>
    </xf>
    <xf numFmtId="185" fontId="43" fillId="5" borderId="3" xfId="84" applyNumberFormat="1" applyFont="1" applyFill="1" applyBorder="1"/>
    <xf numFmtId="169" fontId="27" fillId="0" borderId="5" xfId="95" applyNumberFormat="1" applyFont="1" applyBorder="1" applyAlignment="1">
      <alignment horizontal="center"/>
    </xf>
    <xf numFmtId="185" fontId="44" fillId="2" borderId="44" xfId="84" applyNumberFormat="1" applyFont="1" applyFill="1" applyBorder="1"/>
    <xf numFmtId="184" fontId="36" fillId="0" borderId="0" xfId="84" applyNumberFormat="1" applyFont="1"/>
    <xf numFmtId="166" fontId="45" fillId="0" borderId="36" xfId="84" applyFont="1" applyBorder="1" applyAlignment="1">
      <alignment horizontal="right"/>
    </xf>
    <xf numFmtId="170" fontId="34" fillId="0" borderId="0" xfId="84" applyNumberFormat="1" applyFont="1"/>
    <xf numFmtId="184" fontId="36" fillId="0" borderId="37" xfId="84" applyNumberFormat="1" applyFont="1" applyBorder="1"/>
    <xf numFmtId="170" fontId="34" fillId="0" borderId="37" xfId="84" applyNumberFormat="1" applyFont="1" applyBorder="1"/>
    <xf numFmtId="166" fontId="28" fillId="0" borderId="45" xfId="84" applyFont="1" applyBorder="1"/>
    <xf numFmtId="166" fontId="28" fillId="0" borderId="10" xfId="84" applyFont="1" applyBorder="1"/>
    <xf numFmtId="184" fontId="36" fillId="0" borderId="11" xfId="84" applyNumberFormat="1" applyFont="1" applyBorder="1"/>
    <xf numFmtId="170" fontId="27" fillId="0" borderId="3" xfId="84" applyNumberFormat="1" applyFont="1" applyBorder="1" applyAlignment="1">
      <alignment horizontal="right"/>
    </xf>
    <xf numFmtId="0" fontId="46" fillId="0" borderId="0" xfId="95" applyFont="1"/>
    <xf numFmtId="166" fontId="29" fillId="8" borderId="3" xfId="84" applyFont="1" applyFill="1" applyBorder="1"/>
    <xf numFmtId="166" fontId="41" fillId="5" borderId="6" xfId="84" applyFont="1" applyFill="1" applyBorder="1" applyProtection="1">
      <protection hidden="1"/>
    </xf>
    <xf numFmtId="166" fontId="28" fillId="5" borderId="3" xfId="84" applyFont="1" applyFill="1" applyBorder="1"/>
    <xf numFmtId="166" fontId="41" fillId="5" borderId="9" xfId="84" applyFont="1" applyFill="1" applyBorder="1"/>
    <xf numFmtId="166" fontId="31" fillId="0" borderId="3" xfId="84" applyFont="1" applyBorder="1"/>
    <xf numFmtId="0" fontId="57" fillId="0" borderId="0" xfId="55" applyFont="1" applyAlignment="1">
      <alignment vertical="center"/>
    </xf>
    <xf numFmtId="0" fontId="58" fillId="0" borderId="0" xfId="55" applyFont="1" applyAlignment="1">
      <alignment vertical="center"/>
    </xf>
    <xf numFmtId="0" fontId="59" fillId="0" borderId="0" xfId="53" applyFont="1" applyAlignment="1">
      <alignment horizontal="right"/>
    </xf>
    <xf numFmtId="0" fontId="61" fillId="0" borderId="0" xfId="55" quotePrefix="1" applyFont="1" applyAlignment="1">
      <alignment horizontal="left" vertical="center"/>
    </xf>
    <xf numFmtId="0" fontId="61" fillId="0" borderId="0" xfId="55" applyFont="1" applyAlignment="1">
      <alignment vertical="center"/>
    </xf>
    <xf numFmtId="0" fontId="61" fillId="0" borderId="29" xfId="55" applyFont="1" applyBorder="1" applyAlignment="1">
      <alignment horizontal="left" vertical="center"/>
    </xf>
    <xf numFmtId="0" fontId="62" fillId="0" borderId="30" xfId="55" applyFont="1" applyBorder="1" applyAlignment="1">
      <alignment horizontal="left" vertical="center"/>
    </xf>
    <xf numFmtId="38" fontId="62" fillId="0" borderId="30" xfId="55" applyNumberFormat="1" applyFont="1" applyBorder="1" applyAlignment="1">
      <alignment horizontal="left" vertical="center"/>
    </xf>
    <xf numFmtId="0" fontId="62" fillId="0" borderId="30" xfId="55" quotePrefix="1" applyFont="1" applyBorder="1" applyAlignment="1">
      <alignment horizontal="left" vertical="center"/>
    </xf>
    <xf numFmtId="0" fontId="62" fillId="0" borderId="30" xfId="55" applyFont="1" applyBorder="1" applyAlignment="1">
      <alignment vertical="center"/>
    </xf>
    <xf numFmtId="0" fontId="62" fillId="5" borderId="13" xfId="55" applyFont="1" applyFill="1" applyBorder="1" applyAlignment="1">
      <alignment horizontal="center" vertical="center"/>
    </xf>
    <xf numFmtId="0" fontId="61" fillId="0" borderId="19" xfId="55" applyFont="1" applyBorder="1" applyAlignment="1">
      <alignment horizontal="left" vertical="center"/>
    </xf>
    <xf numFmtId="38" fontId="62" fillId="0" borderId="20" xfId="28" applyNumberFormat="1" applyFont="1" applyBorder="1" applyAlignment="1">
      <alignment horizontal="left" vertical="center"/>
    </xf>
    <xf numFmtId="38" fontId="62" fillId="0" borderId="20" xfId="55" applyNumberFormat="1" applyFont="1" applyBorder="1" applyAlignment="1">
      <alignment horizontal="left" vertical="center"/>
    </xf>
    <xf numFmtId="0" fontId="62" fillId="0" borderId="20" xfId="55" applyFont="1" applyBorder="1" applyAlignment="1">
      <alignment horizontal="left" vertical="center"/>
    </xf>
    <xf numFmtId="0" fontId="62" fillId="0" borderId="20" xfId="55" applyFont="1" applyBorder="1" applyAlignment="1">
      <alignment vertical="center"/>
    </xf>
    <xf numFmtId="38" fontId="62" fillId="0" borderId="17" xfId="28" quotePrefix="1" applyNumberFormat="1" applyFont="1" applyBorder="1" applyAlignment="1">
      <alignment horizontal="right" vertical="center"/>
    </xf>
    <xf numFmtId="0" fontId="62" fillId="0" borderId="20" xfId="55" quotePrefix="1" applyFont="1" applyBorder="1" applyAlignment="1">
      <alignment horizontal="left" vertical="center"/>
    </xf>
    <xf numFmtId="38" fontId="62" fillId="0" borderId="18" xfId="28" applyNumberFormat="1" applyFont="1" applyBorder="1" applyAlignment="1">
      <alignment horizontal="center" vertical="center"/>
    </xf>
    <xf numFmtId="0" fontId="62" fillId="0" borderId="20" xfId="55" applyFont="1" applyBorder="1" applyAlignment="1">
      <alignment horizontal="right" vertical="center"/>
    </xf>
    <xf numFmtId="3" fontId="62" fillId="0" borderId="20" xfId="55" applyNumberFormat="1" applyFont="1" applyBorder="1" applyAlignment="1">
      <alignment horizontal="center" vertical="center"/>
    </xf>
    <xf numFmtId="38" fontId="62" fillId="0" borderId="18" xfId="28" applyNumberFormat="1" applyFont="1" applyBorder="1" applyAlignment="1">
      <alignment horizontal="left" vertical="center"/>
    </xf>
    <xf numFmtId="38" fontId="62" fillId="0" borderId="20" xfId="28" applyNumberFormat="1" applyFont="1" applyBorder="1" applyAlignment="1">
      <alignment horizontal="right" vertical="center"/>
    </xf>
    <xf numFmtId="0" fontId="62" fillId="0" borderId="20" xfId="55" applyFont="1" applyBorder="1" applyAlignment="1">
      <alignment horizontal="center" vertical="center"/>
    </xf>
    <xf numFmtId="49" fontId="62" fillId="0" borderId="20" xfId="55" applyNumberFormat="1" applyFont="1" applyBorder="1" applyAlignment="1">
      <alignment horizontal="left" vertical="center"/>
    </xf>
    <xf numFmtId="0" fontId="62" fillId="0" borderId="18" xfId="55" applyFont="1" applyBorder="1" applyAlignment="1">
      <alignment horizontal="left" vertical="center"/>
    </xf>
    <xf numFmtId="0" fontId="62" fillId="0" borderId="0" xfId="55" applyFont="1" applyAlignment="1">
      <alignment vertical="center"/>
    </xf>
    <xf numFmtId="0" fontId="61" fillId="0" borderId="31" xfId="55" applyFont="1" applyBorder="1" applyAlignment="1">
      <alignment horizontal="left" vertical="center"/>
    </xf>
    <xf numFmtId="38" fontId="62" fillId="0" borderId="27" xfId="28" applyNumberFormat="1" applyFont="1" applyBorder="1" applyAlignment="1">
      <alignment horizontal="left" vertical="center"/>
    </xf>
    <xf numFmtId="0" fontId="62" fillId="0" borderId="27" xfId="55" quotePrefix="1" applyFont="1" applyBorder="1" applyAlignment="1">
      <alignment horizontal="left" vertical="center"/>
    </xf>
    <xf numFmtId="0" fontId="62" fillId="0" borderId="27" xfId="55" applyFont="1" applyBorder="1" applyAlignment="1">
      <alignment vertical="center"/>
    </xf>
    <xf numFmtId="49" fontId="62" fillId="0" borderId="27" xfId="55" quotePrefix="1" applyNumberFormat="1" applyFont="1" applyBorder="1" applyAlignment="1">
      <alignment horizontal="left" vertical="center"/>
    </xf>
    <xf numFmtId="0" fontId="62" fillId="0" borderId="28" xfId="55" applyFont="1" applyBorder="1" applyAlignment="1">
      <alignment horizontal="left" vertical="center"/>
    </xf>
    <xf numFmtId="0" fontId="62" fillId="0" borderId="46" xfId="0" quotePrefix="1" applyFont="1" applyBorder="1" applyAlignment="1">
      <alignment horizontal="left" vertical="center"/>
    </xf>
    <xf numFmtId="0" fontId="62" fillId="0" borderId="7" xfId="0" quotePrefix="1" applyFont="1" applyBorder="1" applyAlignment="1">
      <alignment horizontal="left" vertical="center"/>
    </xf>
    <xf numFmtId="0" fontId="62" fillId="0" borderId="7" xfId="0" applyFont="1" applyBorder="1" applyAlignment="1">
      <alignment vertical="center"/>
    </xf>
    <xf numFmtId="0" fontId="62" fillId="0" borderId="7" xfId="0" applyFont="1" applyBorder="1" applyAlignment="1">
      <alignment horizontal="left" vertical="center"/>
    </xf>
    <xf numFmtId="0" fontId="62" fillId="0" borderId="7" xfId="0" applyFont="1" applyBorder="1" applyAlignment="1">
      <alignment horizontal="center" vertical="center"/>
    </xf>
    <xf numFmtId="38" fontId="62" fillId="0" borderId="7" xfId="84" applyNumberFormat="1" applyFont="1" applyBorder="1" applyAlignment="1">
      <alignment horizontal="center" vertical="center"/>
    </xf>
    <xf numFmtId="0" fontId="62" fillId="0" borderId="8" xfId="55" applyFont="1" applyBorder="1" applyAlignment="1">
      <alignment horizontal="left" vertical="center"/>
    </xf>
    <xf numFmtId="0" fontId="62" fillId="0" borderId="36" xfId="0" quotePrefix="1" applyFont="1" applyBorder="1" applyAlignment="1">
      <alignment horizontal="left" vertical="center"/>
    </xf>
    <xf numFmtId="0" fontId="62" fillId="0" borderId="0" xfId="0" quotePrefix="1" applyFont="1" applyAlignment="1">
      <alignment horizontal="left" vertical="center"/>
    </xf>
    <xf numFmtId="0" fontId="62" fillId="0" borderId="0" xfId="0" applyFont="1" applyAlignment="1">
      <alignment vertical="center"/>
    </xf>
    <xf numFmtId="0" fontId="62" fillId="0" borderId="0" xfId="0" applyFont="1" applyAlignment="1">
      <alignment horizontal="left" vertical="center"/>
    </xf>
    <xf numFmtId="0" fontId="62" fillId="0" borderId="0" xfId="0" applyFont="1" applyAlignment="1">
      <alignment horizontal="center" vertical="center"/>
    </xf>
    <xf numFmtId="38" fontId="62" fillId="0" borderId="0" xfId="84" applyNumberFormat="1" applyFont="1" applyBorder="1" applyAlignment="1">
      <alignment horizontal="center" vertical="center"/>
    </xf>
    <xf numFmtId="38" fontId="62" fillId="0" borderId="37" xfId="28" applyNumberFormat="1" applyFont="1" applyBorder="1" applyAlignment="1">
      <alignment horizontal="center" vertical="center"/>
    </xf>
    <xf numFmtId="0" fontId="62" fillId="0" borderId="45" xfId="0" applyFont="1" applyBorder="1" applyAlignment="1">
      <alignment horizontal="left" vertical="center"/>
    </xf>
    <xf numFmtId="0" fontId="62" fillId="0" borderId="10" xfId="0" applyFont="1" applyBorder="1" applyAlignment="1">
      <alignment vertical="center"/>
    </xf>
    <xf numFmtId="9" fontId="62" fillId="0" borderId="10" xfId="0" applyNumberFormat="1" applyFont="1" applyBorder="1" applyAlignment="1">
      <alignment horizontal="center" vertical="center"/>
    </xf>
    <xf numFmtId="9" fontId="62" fillId="0" borderId="10" xfId="0" applyNumberFormat="1" applyFont="1" applyBorder="1" applyAlignment="1">
      <alignment horizontal="left" vertical="center"/>
    </xf>
    <xf numFmtId="0" fontId="62" fillId="0" borderId="10" xfId="0" quotePrefix="1" applyFont="1" applyBorder="1" applyAlignment="1">
      <alignment horizontal="left" vertical="center"/>
    </xf>
    <xf numFmtId="38" fontId="62" fillId="0" borderId="10" xfId="84" applyNumberFormat="1" applyFont="1" applyBorder="1" applyAlignment="1">
      <alignment horizontal="center" vertical="center"/>
    </xf>
    <xf numFmtId="38" fontId="62" fillId="0" borderId="11" xfId="28" applyNumberFormat="1" applyFont="1" applyBorder="1" applyAlignment="1">
      <alignment horizontal="center" vertical="center"/>
    </xf>
    <xf numFmtId="0" fontId="61" fillId="0" borderId="10" xfId="55" applyFont="1" applyBorder="1" applyAlignment="1">
      <alignment horizontal="left" vertical="center"/>
    </xf>
    <xf numFmtId="38" fontId="61" fillId="0" borderId="10" xfId="28" applyNumberFormat="1" applyFont="1" applyBorder="1" applyAlignment="1">
      <alignment horizontal="left" vertical="center"/>
    </xf>
    <xf numFmtId="0" fontId="61" fillId="0" borderId="10" xfId="55" quotePrefix="1" applyFont="1" applyBorder="1" applyAlignment="1">
      <alignment horizontal="left" vertical="center"/>
    </xf>
    <xf numFmtId="0" fontId="61" fillId="0" borderId="10" xfId="55" applyFont="1" applyBorder="1" applyAlignment="1">
      <alignment vertical="center"/>
    </xf>
    <xf numFmtId="38" fontId="61" fillId="0" borderId="10" xfId="28" applyNumberFormat="1" applyFont="1" applyBorder="1" applyAlignment="1">
      <alignment horizontal="center" vertical="center"/>
    </xf>
    <xf numFmtId="0" fontId="61" fillId="0" borderId="6" xfId="55" applyFont="1" applyBorder="1" applyAlignment="1">
      <alignment horizontal="center" vertical="center"/>
    </xf>
    <xf numFmtId="0" fontId="61" fillId="0" borderId="7" xfId="55" applyFont="1" applyBorder="1" applyAlignment="1">
      <alignment horizontal="centerContinuous" vertical="center"/>
    </xf>
    <xf numFmtId="0" fontId="61" fillId="0" borderId="9" xfId="55" applyFont="1" applyBorder="1" applyAlignment="1">
      <alignment horizontal="left" vertical="center"/>
    </xf>
    <xf numFmtId="0" fontId="61" fillId="0" borderId="11" xfId="55" applyFont="1" applyBorder="1" applyAlignment="1">
      <alignment vertical="center"/>
    </xf>
    <xf numFmtId="0" fontId="61" fillId="0" borderId="45" xfId="55" applyFont="1" applyBorder="1" applyAlignment="1">
      <alignment horizontal="center" vertical="center"/>
    </xf>
    <xf numFmtId="0" fontId="61" fillId="0" borderId="11" xfId="55" applyFont="1" applyBorder="1" applyAlignment="1">
      <alignment horizontal="center" vertical="center"/>
    </xf>
    <xf numFmtId="0" fontId="62" fillId="0" borderId="12" xfId="55" applyFont="1" applyBorder="1" applyAlignment="1">
      <alignment horizontal="center" vertical="center"/>
    </xf>
    <xf numFmtId="0" fontId="62" fillId="0" borderId="29" xfId="55" applyFont="1" applyBorder="1" applyAlignment="1">
      <alignment vertical="center"/>
    </xf>
    <xf numFmtId="2" fontId="62" fillId="0" borderId="30" xfId="55" applyNumberFormat="1" applyFont="1" applyBorder="1" applyAlignment="1">
      <alignment vertical="center"/>
    </xf>
    <xf numFmtId="3" fontId="62" fillId="0" borderId="29" xfId="55" applyNumberFormat="1" applyFont="1" applyBorder="1" applyAlignment="1">
      <alignment vertical="center"/>
    </xf>
    <xf numFmtId="4" fontId="62" fillId="0" borderId="13" xfId="55" applyNumberFormat="1" applyFont="1" applyBorder="1" applyAlignment="1">
      <alignment vertical="center"/>
    </xf>
    <xf numFmtId="0" fontId="62" fillId="0" borderId="14" xfId="55" applyFont="1" applyBorder="1" applyAlignment="1">
      <alignment vertical="center"/>
    </xf>
    <xf numFmtId="0" fontId="62" fillId="0" borderId="19" xfId="55" applyFont="1" applyBorder="1" applyAlignment="1">
      <alignment vertical="center"/>
    </xf>
    <xf numFmtId="174" fontId="62" fillId="0" borderId="20" xfId="28" applyNumberFormat="1" applyFont="1" applyBorder="1" applyAlignment="1">
      <alignment horizontal="center" vertical="center"/>
    </xf>
    <xf numFmtId="169" fontId="62" fillId="0" borderId="20" xfId="55" applyNumberFormat="1" applyFont="1" applyBorder="1" applyAlignment="1">
      <alignment horizontal="center" vertical="center"/>
    </xf>
    <xf numFmtId="3" fontId="62" fillId="0" borderId="19" xfId="55" applyNumberFormat="1" applyFont="1" applyBorder="1" applyAlignment="1">
      <alignment vertical="center"/>
    </xf>
    <xf numFmtId="4" fontId="62" fillId="0" borderId="18" xfId="55" applyNumberFormat="1" applyFont="1" applyBorder="1" applyAlignment="1">
      <alignment vertical="center"/>
    </xf>
    <xf numFmtId="0" fontId="62" fillId="0" borderId="14" xfId="55" applyFont="1" applyBorder="1" applyAlignment="1">
      <alignment horizontal="center" vertical="center"/>
    </xf>
    <xf numFmtId="2" fontId="62" fillId="0" borderId="20" xfId="55" applyNumberFormat="1" applyFont="1" applyBorder="1" applyAlignment="1">
      <alignment vertical="center"/>
    </xf>
    <xf numFmtId="3" fontId="62" fillId="0" borderId="18" xfId="55" applyNumberFormat="1" applyFont="1" applyBorder="1" applyAlignment="1">
      <alignment vertical="center"/>
    </xf>
    <xf numFmtId="2" fontId="62" fillId="0" borderId="20" xfId="55" quotePrefix="1" applyNumberFormat="1" applyFont="1" applyBorder="1" applyAlignment="1">
      <alignment horizontal="center" vertical="center"/>
    </xf>
    <xf numFmtId="0" fontId="62" fillId="0" borderId="19" xfId="53" applyFont="1" applyBorder="1"/>
    <xf numFmtId="3" fontId="62" fillId="0" borderId="20" xfId="55" applyNumberFormat="1" applyFont="1" applyBorder="1" applyAlignment="1">
      <alignment vertical="center"/>
    </xf>
    <xf numFmtId="0" fontId="62" fillId="0" borderId="26" xfId="55" applyFont="1" applyBorder="1" applyAlignment="1">
      <alignment horizontal="center" vertical="center"/>
    </xf>
    <xf numFmtId="0" fontId="62" fillId="0" borderId="27" xfId="53" applyFont="1" applyBorder="1"/>
    <xf numFmtId="2" fontId="62" fillId="0" borderId="27" xfId="55" quotePrefix="1" applyNumberFormat="1" applyFont="1" applyBorder="1" applyAlignment="1">
      <alignment horizontal="center" vertical="center"/>
    </xf>
    <xf numFmtId="3" fontId="62" fillId="0" borderId="31" xfId="55" applyNumberFormat="1" applyFont="1" applyBorder="1" applyAlignment="1">
      <alignment vertical="center"/>
    </xf>
    <xf numFmtId="4" fontId="62" fillId="0" borderId="28" xfId="55" applyNumberFormat="1" applyFont="1" applyBorder="1" applyAlignment="1">
      <alignment vertical="center"/>
    </xf>
    <xf numFmtId="3" fontId="62" fillId="0" borderId="27" xfId="55" applyNumberFormat="1" applyFont="1" applyBorder="1" applyAlignment="1">
      <alignment vertical="center"/>
    </xf>
    <xf numFmtId="3" fontId="62" fillId="0" borderId="28" xfId="55" applyNumberFormat="1" applyFont="1" applyBorder="1" applyAlignment="1">
      <alignment vertical="center"/>
    </xf>
    <xf numFmtId="0" fontId="62" fillId="0" borderId="3" xfId="55" applyFont="1" applyBorder="1" applyAlignment="1">
      <alignment horizontal="center" vertical="center"/>
    </xf>
    <xf numFmtId="0" fontId="62" fillId="0" borderId="2" xfId="53" applyFont="1" applyBorder="1" applyAlignment="1">
      <alignment horizontal="left"/>
    </xf>
    <xf numFmtId="172" fontId="62" fillId="0" borderId="2" xfId="55" applyNumberFormat="1" applyFont="1" applyBorder="1" applyAlignment="1">
      <alignment vertical="center"/>
    </xf>
    <xf numFmtId="3" fontId="62" fillId="0" borderId="2" xfId="55" applyNumberFormat="1" applyFont="1" applyBorder="1" applyAlignment="1">
      <alignment vertical="center"/>
    </xf>
    <xf numFmtId="38" fontId="62" fillId="0" borderId="4" xfId="28" applyNumberFormat="1" applyFont="1" applyBorder="1" applyAlignment="1">
      <alignment vertical="center"/>
    </xf>
    <xf numFmtId="4" fontId="62" fillId="0" borderId="5" xfId="28" applyNumberFormat="1" applyFont="1" applyBorder="1" applyAlignment="1">
      <alignment vertical="center"/>
    </xf>
    <xf numFmtId="38" fontId="62" fillId="0" borderId="30" xfId="28" applyNumberFormat="1" applyFont="1" applyBorder="1" applyAlignment="1">
      <alignment vertical="center"/>
    </xf>
    <xf numFmtId="38" fontId="62" fillId="0" borderId="13" xfId="28" applyNumberFormat="1" applyFont="1" applyBorder="1" applyAlignment="1">
      <alignment vertical="center"/>
    </xf>
    <xf numFmtId="2" fontId="61" fillId="7" borderId="45" xfId="55" quotePrefix="1" applyNumberFormat="1" applyFont="1" applyFill="1" applyBorder="1" applyAlignment="1">
      <alignment vertical="center"/>
    </xf>
    <xf numFmtId="0" fontId="61" fillId="0" borderId="4" xfId="55" quotePrefix="1" applyFont="1" applyBorder="1" applyAlignment="1">
      <alignment horizontal="left" vertical="center"/>
    </xf>
    <xf numFmtId="2" fontId="61" fillId="7" borderId="10" xfId="55" applyNumberFormat="1" applyFont="1" applyFill="1" applyBorder="1" applyAlignment="1">
      <alignment vertical="center"/>
    </xf>
    <xf numFmtId="38" fontId="61" fillId="0" borderId="4" xfId="28" applyNumberFormat="1" applyFont="1" applyBorder="1" applyAlignment="1">
      <alignment vertical="center"/>
    </xf>
    <xf numFmtId="4" fontId="61" fillId="0" borderId="5" xfId="28" applyNumberFormat="1" applyFont="1" applyBorder="1" applyAlignment="1">
      <alignment vertical="center"/>
    </xf>
    <xf numFmtId="2" fontId="64" fillId="7" borderId="45" xfId="0" quotePrefix="1" applyNumberFormat="1" applyFont="1" applyFill="1" applyBorder="1" applyAlignment="1">
      <alignment vertical="center"/>
    </xf>
    <xf numFmtId="2" fontId="64" fillId="7" borderId="10" xfId="0" quotePrefix="1" applyNumberFormat="1" applyFont="1" applyFill="1" applyBorder="1" applyAlignment="1">
      <alignment vertical="center"/>
    </xf>
    <xf numFmtId="2" fontId="62" fillId="7" borderId="10" xfId="0" applyNumberFormat="1" applyFont="1" applyFill="1" applyBorder="1" applyAlignment="1">
      <alignment vertical="center"/>
    </xf>
    <xf numFmtId="2" fontId="64" fillId="7" borderId="10" xfId="0" applyNumberFormat="1" applyFont="1" applyFill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2" fillId="0" borderId="4" xfId="55" quotePrefix="1" applyFont="1" applyBorder="1" applyAlignment="1">
      <alignment horizontal="left" vertical="center"/>
    </xf>
    <xf numFmtId="0" fontId="62" fillId="0" borderId="10" xfId="55" applyFont="1" applyBorder="1" applyAlignment="1">
      <alignment horizontal="left" vertical="center"/>
    </xf>
    <xf numFmtId="38" fontId="62" fillId="0" borderId="10" xfId="28" applyNumberFormat="1" applyFont="1" applyBorder="1" applyAlignment="1">
      <alignment horizontal="center" vertical="center"/>
    </xf>
    <xf numFmtId="172" fontId="62" fillId="0" borderId="10" xfId="55" applyNumberFormat="1" applyFont="1" applyBorder="1" applyAlignment="1">
      <alignment vertical="center"/>
    </xf>
    <xf numFmtId="172" fontId="62" fillId="0" borderId="4" xfId="55" applyNumberFormat="1" applyFont="1" applyBorder="1" applyAlignment="1">
      <alignment horizontal="center" vertical="center"/>
    </xf>
    <xf numFmtId="3" fontId="62" fillId="0" borderId="4" xfId="55" applyNumberFormat="1" applyFont="1" applyBorder="1" applyAlignment="1">
      <alignment vertical="center"/>
    </xf>
    <xf numFmtId="4" fontId="62" fillId="0" borderId="11" xfId="55" applyNumberFormat="1" applyFont="1" applyBorder="1" applyAlignment="1">
      <alignment vertical="center"/>
    </xf>
    <xf numFmtId="3" fontId="62" fillId="0" borderId="45" xfId="55" applyNumberFormat="1" applyFont="1" applyBorder="1" applyAlignment="1">
      <alignment vertical="center"/>
    </xf>
    <xf numFmtId="3" fontId="62" fillId="0" borderId="11" xfId="55" applyNumberFormat="1" applyFont="1" applyBorder="1" applyAlignment="1">
      <alignment vertical="center"/>
    </xf>
    <xf numFmtId="0" fontId="61" fillId="0" borderId="0" xfId="57" applyFont="1" applyAlignment="1">
      <alignment vertical="center"/>
    </xf>
    <xf numFmtId="0" fontId="61" fillId="0" borderId="0" xfId="59" applyFont="1" applyAlignment="1">
      <alignment vertical="center"/>
    </xf>
    <xf numFmtId="0" fontId="61" fillId="0" borderId="0" xfId="53" applyFont="1" applyAlignment="1">
      <alignment horizontal="left"/>
    </xf>
    <xf numFmtId="0" fontId="61" fillId="0" borderId="0" xfId="53" applyFont="1"/>
    <xf numFmtId="0" fontId="61" fillId="0" borderId="0" xfId="53" quotePrefix="1" applyFont="1" applyAlignment="1">
      <alignment horizontal="left"/>
    </xf>
    <xf numFmtId="0" fontId="61" fillId="15" borderId="0" xfId="60" applyFont="1" applyFill="1" applyAlignment="1">
      <alignment vertical="center"/>
    </xf>
    <xf numFmtId="0" fontId="58" fillId="0" borderId="0" xfId="53" applyFont="1"/>
    <xf numFmtId="0" fontId="61" fillId="15" borderId="0" xfId="52" applyFont="1" applyFill="1" applyAlignment="1">
      <alignment vertical="center"/>
    </xf>
    <xf numFmtId="0" fontId="61" fillId="0" borderId="0" xfId="58" applyFont="1" applyAlignment="1">
      <alignment vertical="center"/>
    </xf>
    <xf numFmtId="0" fontId="59" fillId="0" borderId="0" xfId="58" applyFont="1" applyAlignment="1">
      <alignment vertical="center"/>
    </xf>
    <xf numFmtId="4" fontId="59" fillId="0" borderId="3" xfId="58" applyNumberFormat="1" applyFont="1" applyBorder="1" applyAlignment="1">
      <alignment vertical="center"/>
    </xf>
    <xf numFmtId="0" fontId="58" fillId="0" borderId="0" xfId="58" applyFont="1" applyAlignment="1">
      <alignment vertical="center"/>
    </xf>
    <xf numFmtId="0" fontId="58" fillId="0" borderId="0" xfId="56" applyFont="1" applyAlignment="1">
      <alignment vertical="center"/>
    </xf>
    <xf numFmtId="0" fontId="58" fillId="0" borderId="0" xfId="54" applyFont="1" applyAlignment="1">
      <alignment vertical="center"/>
    </xf>
    <xf numFmtId="0" fontId="59" fillId="0" borderId="0" xfId="54" applyFont="1" applyAlignment="1">
      <alignment horizontal="right" vertical="center"/>
    </xf>
    <xf numFmtId="9" fontId="59" fillId="0" borderId="0" xfId="54" applyNumberFormat="1" applyFont="1" applyAlignment="1">
      <alignment horizontal="center" vertical="center"/>
    </xf>
    <xf numFmtId="166" fontId="59" fillId="0" borderId="0" xfId="84" applyFont="1" applyAlignment="1">
      <alignment vertical="center"/>
    </xf>
    <xf numFmtId="0" fontId="59" fillId="0" borderId="0" xfId="92" applyFont="1" applyAlignment="1">
      <alignment horizontal="left"/>
    </xf>
    <xf numFmtId="0" fontId="59" fillId="0" borderId="0" xfId="92" applyFont="1"/>
    <xf numFmtId="0" fontId="59" fillId="0" borderId="0" xfId="56" applyFont="1" applyAlignment="1">
      <alignment vertical="center"/>
    </xf>
    <xf numFmtId="0" fontId="59" fillId="0" borderId="0" xfId="59" applyFont="1" applyAlignment="1">
      <alignment vertical="center"/>
    </xf>
    <xf numFmtId="9" fontId="59" fillId="0" borderId="3" xfId="52" applyNumberFormat="1" applyFont="1" applyBorder="1" applyAlignment="1">
      <alignment horizontal="center" vertical="center"/>
    </xf>
    <xf numFmtId="166" fontId="59" fillId="0" borderId="3" xfId="52" applyNumberFormat="1" applyFont="1" applyBorder="1" applyAlignment="1">
      <alignment horizontal="center" vertical="center"/>
    </xf>
    <xf numFmtId="0" fontId="59" fillId="0" borderId="0" xfId="52" applyFont="1" applyAlignment="1">
      <alignment vertical="center"/>
    </xf>
    <xf numFmtId="0" fontId="62" fillId="0" borderId="0" xfId="54" applyFont="1" applyAlignment="1">
      <alignment vertical="center"/>
    </xf>
    <xf numFmtId="0" fontId="63" fillId="0" borderId="29" xfId="54" quotePrefix="1" applyFont="1" applyBorder="1" applyAlignment="1">
      <alignment horizontal="left" vertical="center"/>
    </xf>
    <xf numFmtId="0" fontId="63" fillId="0" borderId="13" xfId="54" applyFont="1" applyBorder="1" applyAlignment="1">
      <alignment horizontal="centerContinuous" vertical="center"/>
    </xf>
    <xf numFmtId="0" fontId="61" fillId="0" borderId="30" xfId="94" applyFont="1" applyBorder="1" applyAlignment="1">
      <alignment vertical="center"/>
    </xf>
    <xf numFmtId="0" fontId="63" fillId="0" borderId="12" xfId="54" quotePrefix="1" applyFont="1" applyBorder="1" applyAlignment="1">
      <alignment horizontal="center" vertical="center"/>
    </xf>
    <xf numFmtId="0" fontId="63" fillId="0" borderId="31" xfId="54" quotePrefix="1" applyFont="1" applyBorder="1" applyAlignment="1">
      <alignment horizontal="left" vertical="center"/>
    </xf>
    <xf numFmtId="0" fontId="63" fillId="0" borderId="28" xfId="54" applyFont="1" applyBorder="1" applyAlignment="1">
      <alignment horizontal="centerContinuous" vertical="center"/>
    </xf>
    <xf numFmtId="0" fontId="63" fillId="0" borderId="27" xfId="54" applyFont="1" applyBorder="1" applyAlignment="1">
      <alignment horizontal="left" vertical="center"/>
    </xf>
    <xf numFmtId="0" fontId="63" fillId="0" borderId="26" xfId="54" applyFont="1" applyBorder="1" applyAlignment="1">
      <alignment horizontal="center" vertical="center"/>
    </xf>
    <xf numFmtId="0" fontId="63" fillId="0" borderId="6" xfId="54" applyFont="1" applyBorder="1" applyAlignment="1">
      <alignment horizontal="center" vertical="center"/>
    </xf>
    <xf numFmtId="0" fontId="63" fillId="0" borderId="6" xfId="54" applyFont="1" applyBorder="1" applyAlignment="1" applyProtection="1">
      <alignment horizontal="center" vertical="top"/>
      <protection locked="0"/>
    </xf>
    <xf numFmtId="0" fontId="66" fillId="0" borderId="12" xfId="54" applyFont="1" applyBorder="1" applyAlignment="1">
      <alignment horizontal="center" vertical="center"/>
    </xf>
    <xf numFmtId="3" fontId="66" fillId="0" borderId="12" xfId="54" applyNumberFormat="1" applyFont="1" applyBorder="1" applyAlignment="1">
      <alignment vertical="center"/>
    </xf>
    <xf numFmtId="3" fontId="66" fillId="0" borderId="29" xfId="54" applyNumberFormat="1" applyFont="1" applyBorder="1" applyAlignment="1">
      <alignment vertical="center"/>
    </xf>
    <xf numFmtId="3" fontId="66" fillId="0" borderId="13" xfId="54" applyNumberFormat="1" applyFont="1" applyBorder="1" applyAlignment="1">
      <alignment horizontal="center" vertical="center"/>
    </xf>
    <xf numFmtId="0" fontId="66" fillId="0" borderId="21" xfId="54" applyFont="1" applyBorder="1" applyAlignment="1">
      <alignment horizontal="center" vertical="center"/>
    </xf>
    <xf numFmtId="0" fontId="66" fillId="0" borderId="16" xfId="54" applyFont="1" applyBorder="1" applyAlignment="1">
      <alignment vertical="center"/>
    </xf>
    <xf numFmtId="3" fontId="66" fillId="0" borderId="21" xfId="54" applyNumberFormat="1" applyFont="1" applyBorder="1" applyAlignment="1">
      <alignment vertical="center"/>
    </xf>
    <xf numFmtId="3" fontId="66" fillId="0" borderId="15" xfId="54" applyNumberFormat="1" applyFont="1" applyBorder="1" applyAlignment="1">
      <alignment vertical="center"/>
    </xf>
    <xf numFmtId="4" fontId="66" fillId="0" borderId="17" xfId="54" applyNumberFormat="1" applyFont="1" applyBorder="1" applyAlignment="1">
      <alignment horizontal="center" vertical="center"/>
    </xf>
    <xf numFmtId="0" fontId="66" fillId="0" borderId="16" xfId="54" applyFont="1" applyBorder="1" applyAlignment="1">
      <alignment horizontal="right" vertical="center"/>
    </xf>
    <xf numFmtId="4" fontId="66" fillId="0" borderId="21" xfId="54" applyNumberFormat="1" applyFont="1" applyBorder="1" applyAlignment="1">
      <alignment vertical="center"/>
    </xf>
    <xf numFmtId="4" fontId="66" fillId="0" borderId="15" xfId="54" applyNumberFormat="1" applyFont="1" applyBorder="1" applyAlignment="1">
      <alignment vertical="center"/>
    </xf>
    <xf numFmtId="4" fontId="66" fillId="0" borderId="21" xfId="96" applyNumberFormat="1" applyFont="1" applyBorder="1" applyAlignment="1">
      <alignment horizontal="right" vertical="center"/>
    </xf>
    <xf numFmtId="4" fontId="66" fillId="0" borderId="15" xfId="96" applyNumberFormat="1" applyFont="1" applyBorder="1" applyAlignment="1">
      <alignment horizontal="right" vertical="center"/>
    </xf>
    <xf numFmtId="0" fontId="66" fillId="0" borderId="19" xfId="54" applyFont="1" applyBorder="1" applyAlignment="1">
      <alignment vertical="center"/>
    </xf>
    <xf numFmtId="0" fontId="66" fillId="0" borderId="20" xfId="96" applyFont="1" applyBorder="1" applyAlignment="1">
      <alignment vertical="center"/>
    </xf>
    <xf numFmtId="0" fontId="66" fillId="0" borderId="15" xfId="54" applyFont="1" applyBorder="1" applyAlignment="1">
      <alignment vertical="center"/>
    </xf>
    <xf numFmtId="0" fontId="66" fillId="0" borderId="20" xfId="96" applyFont="1" applyBorder="1" applyAlignment="1">
      <alignment horizontal="left" vertical="center"/>
    </xf>
    <xf numFmtId="0" fontId="66" fillId="0" borderId="20" xfId="0" applyFont="1" applyBorder="1" applyAlignment="1">
      <alignment vertical="center"/>
    </xf>
    <xf numFmtId="0" fontId="66" fillId="0" borderId="3" xfId="54" applyFont="1" applyBorder="1" applyAlignment="1">
      <alignment horizontal="center" vertical="center"/>
    </xf>
    <xf numFmtId="0" fontId="66" fillId="0" borderId="2" xfId="54" applyFont="1" applyBorder="1" applyAlignment="1">
      <alignment horizontal="left" vertical="center"/>
    </xf>
    <xf numFmtId="0" fontId="66" fillId="0" borderId="2" xfId="54" applyFont="1" applyBorder="1" applyAlignment="1">
      <alignment horizontal="right" vertical="center"/>
    </xf>
    <xf numFmtId="4" fontId="66" fillId="0" borderId="3" xfId="54" applyNumberFormat="1" applyFont="1" applyBorder="1" applyAlignment="1">
      <alignment vertical="center"/>
    </xf>
    <xf numFmtId="4" fontId="66" fillId="0" borderId="4" xfId="54" applyNumberFormat="1" applyFont="1" applyBorder="1" applyAlignment="1">
      <alignment vertical="center"/>
    </xf>
    <xf numFmtId="4" fontId="66" fillId="0" borderId="5" xfId="54" applyNumberFormat="1" applyFont="1" applyBorder="1" applyAlignment="1">
      <alignment horizontal="center" vertical="center"/>
    </xf>
    <xf numFmtId="0" fontId="67" fillId="0" borderId="21" xfId="54" applyFont="1" applyBorder="1" applyAlignment="1">
      <alignment horizontal="center" vertical="center"/>
    </xf>
    <xf numFmtId="0" fontId="66" fillId="0" borderId="2" xfId="54" applyFont="1" applyBorder="1" applyAlignment="1">
      <alignment vertical="center"/>
    </xf>
    <xf numFmtId="0" fontId="63" fillId="2" borderId="4" xfId="54" applyFont="1" applyFill="1" applyBorder="1" applyAlignment="1">
      <alignment vertical="center"/>
    </xf>
    <xf numFmtId="4" fontId="66" fillId="2" borderId="3" xfId="54" applyNumberFormat="1" applyFont="1" applyFill="1" applyBorder="1" applyAlignment="1">
      <alignment vertical="center"/>
    </xf>
    <xf numFmtId="4" fontId="66" fillId="2" borderId="4" xfId="54" applyNumberFormat="1" applyFont="1" applyFill="1" applyBorder="1" applyAlignment="1">
      <alignment vertical="center"/>
    </xf>
    <xf numFmtId="4" fontId="68" fillId="2" borderId="5" xfId="54" applyNumberFormat="1" applyFont="1" applyFill="1" applyBorder="1" applyAlignment="1">
      <alignment horizontal="center" vertical="center"/>
    </xf>
    <xf numFmtId="0" fontId="66" fillId="5" borderId="12" xfId="54" applyFont="1" applyFill="1" applyBorder="1" applyAlignment="1">
      <alignment horizontal="center" vertical="center"/>
    </xf>
    <xf numFmtId="0" fontId="63" fillId="0" borderId="29" xfId="54" applyFont="1" applyBorder="1" applyAlignment="1">
      <alignment horizontal="left" vertical="center"/>
    </xf>
    <xf numFmtId="0" fontId="66" fillId="0" borderId="30" xfId="54" applyFont="1" applyBorder="1" applyAlignment="1">
      <alignment horizontal="left" vertical="center"/>
    </xf>
    <xf numFmtId="4" fontId="66" fillId="5" borderId="12" xfId="54" applyNumberFormat="1" applyFont="1" applyFill="1" applyBorder="1" applyAlignment="1">
      <alignment vertical="center"/>
    </xf>
    <xf numFmtId="4" fontId="66" fillId="5" borderId="29" xfId="54" applyNumberFormat="1" applyFont="1" applyFill="1" applyBorder="1" applyAlignment="1">
      <alignment vertical="center"/>
    </xf>
    <xf numFmtId="4" fontId="68" fillId="5" borderId="13" xfId="54" applyNumberFormat="1" applyFont="1" applyFill="1" applyBorder="1" applyAlignment="1">
      <alignment horizontal="center" vertical="center"/>
    </xf>
    <xf numFmtId="0" fontId="66" fillId="5" borderId="21" xfId="54" applyFont="1" applyFill="1" applyBorder="1" applyAlignment="1">
      <alignment horizontal="center" vertical="center"/>
    </xf>
    <xf numFmtId="0" fontId="62" fillId="0" borderId="15" xfId="54" applyFont="1" applyBorder="1" applyAlignment="1">
      <alignment horizontal="left" vertical="center"/>
    </xf>
    <xf numFmtId="0" fontId="62" fillId="0" borderId="16" xfId="54" applyFont="1" applyBorder="1" applyAlignment="1">
      <alignment horizontal="left" vertical="center"/>
    </xf>
    <xf numFmtId="4" fontId="66" fillId="5" borderId="21" xfId="54" applyNumberFormat="1" applyFont="1" applyFill="1" applyBorder="1" applyAlignment="1">
      <alignment vertical="center"/>
    </xf>
    <xf numFmtId="4" fontId="66" fillId="5" borderId="15" xfId="54" applyNumberFormat="1" applyFont="1" applyFill="1" applyBorder="1" applyAlignment="1">
      <alignment vertical="center"/>
    </xf>
    <xf numFmtId="4" fontId="68" fillId="5" borderId="17" xfId="54" applyNumberFormat="1" applyFont="1" applyFill="1" applyBorder="1" applyAlignment="1">
      <alignment horizontal="center" vertical="center"/>
    </xf>
    <xf numFmtId="0" fontId="62" fillId="0" borderId="19" xfId="0" applyFont="1" applyBorder="1" applyAlignment="1">
      <alignment horizontal="left" vertical="center"/>
    </xf>
    <xf numFmtId="0" fontId="62" fillId="15" borderId="15" xfId="0" quotePrefix="1" applyFont="1" applyFill="1" applyBorder="1" applyAlignment="1">
      <alignment vertical="center"/>
    </xf>
    <xf numFmtId="0" fontId="62" fillId="15" borderId="20" xfId="61" quotePrefix="1" applyFont="1" applyFill="1" applyBorder="1" applyAlignment="1">
      <alignment horizontal="left"/>
    </xf>
    <xf numFmtId="0" fontId="66" fillId="2" borderId="3" xfId="54" applyFont="1" applyFill="1" applyBorder="1" applyAlignment="1">
      <alignment horizontal="center" vertical="center"/>
    </xf>
    <xf numFmtId="0" fontId="66" fillId="0" borderId="32" xfId="54" applyFont="1" applyBorder="1" applyAlignment="1">
      <alignment horizontal="center" vertical="center"/>
    </xf>
    <xf numFmtId="0" fontId="66" fillId="0" borderId="0" xfId="54" applyFont="1" applyAlignment="1">
      <alignment vertical="center"/>
    </xf>
    <xf numFmtId="4" fontId="66" fillId="0" borderId="32" xfId="96" applyNumberFormat="1" applyFont="1" applyBorder="1" applyAlignment="1">
      <alignment horizontal="right" vertical="center"/>
    </xf>
    <xf numFmtId="4" fontId="66" fillId="0" borderId="36" xfId="96" applyNumberFormat="1" applyFont="1" applyBorder="1" applyAlignment="1">
      <alignment horizontal="right" vertical="center"/>
    </xf>
    <xf numFmtId="4" fontId="66" fillId="0" borderId="37" xfId="54" applyNumberFormat="1" applyFont="1" applyBorder="1" applyAlignment="1">
      <alignment horizontal="center" vertical="center"/>
    </xf>
    <xf numFmtId="0" fontId="62" fillId="0" borderId="0" xfId="0" applyFont="1"/>
    <xf numFmtId="0" fontId="68" fillId="0" borderId="0" xfId="94" applyFont="1" applyAlignment="1">
      <alignment vertical="center"/>
    </xf>
    <xf numFmtId="0" fontId="62" fillId="0" borderId="0" xfId="94" applyFont="1" applyAlignment="1">
      <alignment vertical="center"/>
    </xf>
    <xf numFmtId="0" fontId="61" fillId="0" borderId="4" xfId="94" quotePrefix="1" applyFont="1" applyBorder="1" applyAlignment="1">
      <alignment horizontal="left" vertical="center"/>
    </xf>
    <xf numFmtId="0" fontId="61" fillId="0" borderId="2" xfId="94" quotePrefix="1" applyFont="1" applyBorder="1" applyAlignment="1">
      <alignment horizontal="left" vertical="center"/>
    </xf>
    <xf numFmtId="0" fontId="61" fillId="0" borderId="5" xfId="94" applyFont="1" applyBorder="1" applyAlignment="1">
      <alignment vertical="center"/>
    </xf>
    <xf numFmtId="0" fontId="62" fillId="15" borderId="2" xfId="94" applyFont="1" applyFill="1" applyBorder="1" applyAlignment="1">
      <alignment vertical="center"/>
    </xf>
    <xf numFmtId="166" fontId="61" fillId="0" borderId="2" xfId="83" applyFont="1" applyBorder="1" applyAlignment="1">
      <alignment horizontal="center" vertical="center"/>
    </xf>
    <xf numFmtId="49" fontId="61" fillId="0" borderId="2" xfId="94" applyNumberFormat="1" applyFont="1" applyBorder="1" applyAlignment="1">
      <alignment horizontal="center" vertical="center"/>
    </xf>
    <xf numFmtId="0" fontId="61" fillId="0" borderId="2" xfId="94" applyFont="1" applyBorder="1" applyAlignment="1">
      <alignment vertical="center"/>
    </xf>
    <xf numFmtId="166" fontId="61" fillId="0" borderId="2" xfId="83" applyFont="1" applyBorder="1" applyAlignment="1">
      <alignment vertical="center"/>
    </xf>
    <xf numFmtId="166" fontId="61" fillId="0" borderId="3" xfId="83" applyFont="1" applyBorder="1" applyAlignment="1">
      <alignment horizontal="left" vertical="center"/>
    </xf>
    <xf numFmtId="49" fontId="61" fillId="0" borderId="5" xfId="83" applyNumberFormat="1" applyFont="1" applyBorder="1" applyAlignment="1">
      <alignment vertical="center"/>
    </xf>
    <xf numFmtId="0" fontId="61" fillId="0" borderId="4" xfId="94" applyFont="1" applyBorder="1" applyAlignment="1">
      <alignment horizontal="left" vertical="center"/>
    </xf>
    <xf numFmtId="0" fontId="62" fillId="0" borderId="5" xfId="94" applyFont="1" applyBorder="1" applyAlignment="1">
      <alignment vertical="center"/>
    </xf>
    <xf numFmtId="166" fontId="61" fillId="0" borderId="4" xfId="83" applyFont="1" applyBorder="1" applyAlignment="1">
      <alignment vertical="center"/>
    </xf>
    <xf numFmtId="49" fontId="61" fillId="0" borderId="2" xfId="83" quotePrefix="1" applyNumberFormat="1" applyFont="1" applyBorder="1" applyAlignment="1">
      <alignment vertical="center"/>
    </xf>
    <xf numFmtId="166" fontId="61" fillId="0" borderId="2" xfId="83" quotePrefix="1" applyFont="1" applyBorder="1" applyAlignment="1">
      <alignment vertical="center"/>
    </xf>
    <xf numFmtId="3" fontId="61" fillId="0" borderId="2" xfId="84" applyNumberFormat="1" applyFont="1" applyBorder="1" applyAlignment="1">
      <alignment horizontal="center" vertical="center"/>
    </xf>
    <xf numFmtId="49" fontId="61" fillId="0" borderId="5" xfId="83" applyNumberFormat="1" applyFont="1" applyBorder="1" applyAlignment="1">
      <alignment horizontal="center" vertical="center"/>
    </xf>
    <xf numFmtId="166" fontId="61" fillId="0" borderId="4" xfId="83" quotePrefix="1" applyFont="1" applyBorder="1" applyAlignment="1">
      <alignment horizontal="center" vertical="center"/>
    </xf>
    <xf numFmtId="49" fontId="61" fillId="0" borderId="2" xfId="83" quotePrefix="1" applyNumberFormat="1" applyFont="1" applyBorder="1" applyAlignment="1">
      <alignment horizontal="center" vertical="center"/>
    </xf>
    <xf numFmtId="166" fontId="61" fillId="0" borderId="4" xfId="83" quotePrefix="1" applyFont="1" applyBorder="1" applyAlignment="1">
      <alignment vertical="center"/>
    </xf>
    <xf numFmtId="166" fontId="61" fillId="0" borderId="2" xfId="84" applyFont="1" applyBorder="1" applyAlignment="1">
      <alignment horizontal="left" vertical="center"/>
    </xf>
    <xf numFmtId="49" fontId="61" fillId="0" borderId="5" xfId="83" applyNumberFormat="1" applyFont="1" applyBorder="1" applyAlignment="1">
      <alignment horizontal="left" vertical="center"/>
    </xf>
    <xf numFmtId="0" fontId="61" fillId="0" borderId="2" xfId="94" quotePrefix="1" applyFont="1" applyBorder="1" applyAlignment="1">
      <alignment horizontal="center" vertical="center"/>
    </xf>
    <xf numFmtId="0" fontId="61" fillId="0" borderId="5" xfId="94" applyFont="1" applyBorder="1" applyAlignment="1">
      <alignment horizontal="center" vertical="center"/>
    </xf>
    <xf numFmtId="0" fontId="61" fillId="0" borderId="5" xfId="0" applyFont="1" applyBorder="1" applyAlignment="1">
      <alignment horizontal="center" vertical="center"/>
    </xf>
    <xf numFmtId="166" fontId="61" fillId="0" borderId="2" xfId="83" quotePrefix="1" applyFont="1" applyBorder="1" applyAlignment="1">
      <alignment horizontal="center" vertical="center"/>
    </xf>
    <xf numFmtId="0" fontId="62" fillId="0" borderId="2" xfId="94" applyFont="1" applyBorder="1" applyAlignment="1">
      <alignment vertical="center"/>
    </xf>
    <xf numFmtId="0" fontId="62" fillId="0" borderId="2" xfId="94" applyFont="1" applyBorder="1" applyAlignment="1">
      <alignment horizontal="center" vertical="center"/>
    </xf>
    <xf numFmtId="166" fontId="62" fillId="0" borderId="2" xfId="83" applyFont="1" applyBorder="1" applyAlignment="1">
      <alignment horizontal="center" vertical="center"/>
    </xf>
    <xf numFmtId="49" fontId="62" fillId="0" borderId="2" xfId="83" applyNumberFormat="1" applyFont="1" applyBorder="1" applyAlignment="1">
      <alignment horizontal="center" vertical="center"/>
    </xf>
    <xf numFmtId="166" fontId="62" fillId="0" borderId="2" xfId="83" applyFont="1" applyBorder="1" applyAlignment="1">
      <alignment vertical="center"/>
    </xf>
    <xf numFmtId="0" fontId="61" fillId="0" borderId="6" xfId="0" applyFont="1" applyBorder="1" applyAlignment="1">
      <alignment horizontal="center" vertical="center"/>
    </xf>
    <xf numFmtId="0" fontId="61" fillId="0" borderId="8" xfId="0" applyFont="1" applyBorder="1" applyAlignment="1">
      <alignment horizontal="center" vertical="center"/>
    </xf>
    <xf numFmtId="49" fontId="61" fillId="0" borderId="8" xfId="0" applyNumberFormat="1" applyFont="1" applyBorder="1" applyAlignment="1">
      <alignment horizontal="center" vertical="center"/>
    </xf>
    <xf numFmtId="166" fontId="61" fillId="0" borderId="8" xfId="84" applyFont="1" applyBorder="1" applyAlignment="1">
      <alignment horizontal="center" vertical="center"/>
    </xf>
    <xf numFmtId="0" fontId="61" fillId="0" borderId="9" xfId="0" applyFont="1" applyBorder="1" applyAlignment="1">
      <alignment horizontal="center" vertical="center"/>
    </xf>
    <xf numFmtId="0" fontId="61" fillId="0" borderId="10" xfId="0" applyFont="1" applyBorder="1" applyAlignment="1">
      <alignment vertical="center"/>
    </xf>
    <xf numFmtId="165" fontId="61" fillId="0" borderId="11" xfId="102" applyFont="1" applyBorder="1" applyAlignment="1">
      <alignment vertical="center"/>
    </xf>
    <xf numFmtId="0" fontId="61" fillId="0" borderId="11" xfId="0" applyFont="1" applyBorder="1" applyAlignment="1">
      <alignment horizontal="center" vertical="center"/>
    </xf>
    <xf numFmtId="49" fontId="61" fillId="0" borderId="11" xfId="84" applyNumberFormat="1" applyFont="1" applyBorder="1" applyAlignment="1">
      <alignment horizontal="center" vertical="center"/>
    </xf>
    <xf numFmtId="166" fontId="61" fillId="0" borderId="11" xfId="84" applyFont="1" applyBorder="1" applyAlignment="1">
      <alignment horizontal="center" vertical="center"/>
    </xf>
    <xf numFmtId="0" fontId="61" fillId="0" borderId="3" xfId="0" applyFont="1" applyBorder="1" applyAlignment="1">
      <alignment horizontal="center" vertical="center"/>
    </xf>
    <xf numFmtId="0" fontId="62" fillId="0" borderId="12" xfId="0" applyFont="1" applyBorder="1" applyAlignment="1">
      <alignment vertical="center"/>
    </xf>
    <xf numFmtId="0" fontId="61" fillId="0" borderId="4" xfId="0" applyFont="1" applyBorder="1" applyAlignment="1">
      <alignment vertical="center"/>
    </xf>
    <xf numFmtId="0" fontId="62" fillId="0" borderId="2" xfId="0" applyFont="1" applyBorder="1" applyAlignment="1">
      <alignment vertical="center"/>
    </xf>
    <xf numFmtId="0" fontId="62" fillId="0" borderId="5" xfId="0" applyFont="1" applyBorder="1" applyAlignment="1">
      <alignment vertical="center"/>
    </xf>
    <xf numFmtId="0" fontId="62" fillId="0" borderId="12" xfId="0" applyFont="1" applyBorder="1" applyAlignment="1">
      <alignment horizontal="center" vertical="center"/>
    </xf>
    <xf numFmtId="49" fontId="62" fillId="0" borderId="12" xfId="84" applyNumberFormat="1" applyFont="1" applyBorder="1" applyAlignment="1">
      <alignment horizontal="center" vertical="center"/>
    </xf>
    <xf numFmtId="166" fontId="62" fillId="0" borderId="13" xfId="84" applyFont="1" applyBorder="1" applyAlignment="1">
      <alignment vertical="center"/>
    </xf>
    <xf numFmtId="168" fontId="62" fillId="0" borderId="12" xfId="0" applyNumberFormat="1" applyFont="1" applyBorder="1" applyAlignment="1">
      <alignment vertical="center"/>
    </xf>
    <xf numFmtId="0" fontId="62" fillId="0" borderId="14" xfId="0" applyFont="1" applyBorder="1" applyAlignment="1">
      <alignment vertical="center"/>
    </xf>
    <xf numFmtId="0" fontId="61" fillId="0" borderId="15" xfId="0" applyFont="1" applyBorder="1" applyAlignment="1">
      <alignment horizontal="right" vertical="center"/>
    </xf>
    <xf numFmtId="0" fontId="61" fillId="0" borderId="16" xfId="0" applyFont="1" applyBorder="1" applyAlignment="1">
      <alignment horizontal="left" vertical="center"/>
    </xf>
    <xf numFmtId="0" fontId="62" fillId="0" borderId="17" xfId="0" quotePrefix="1" applyFont="1" applyBorder="1" applyAlignment="1">
      <alignment horizontal="left" vertical="center"/>
    </xf>
    <xf numFmtId="0" fontId="62" fillId="0" borderId="14" xfId="0" applyFont="1" applyBorder="1" applyAlignment="1">
      <alignment horizontal="center" vertical="center"/>
    </xf>
    <xf numFmtId="49" fontId="62" fillId="0" borderId="14" xfId="84" applyNumberFormat="1" applyFont="1" applyBorder="1" applyAlignment="1">
      <alignment horizontal="center" vertical="center"/>
    </xf>
    <xf numFmtId="166" fontId="62" fillId="0" borderId="18" xfId="84" applyFont="1" applyBorder="1" applyAlignment="1">
      <alignment vertical="center"/>
    </xf>
    <xf numFmtId="168" fontId="62" fillId="0" borderId="14" xfId="0" applyNumberFormat="1" applyFont="1" applyBorder="1" applyAlignment="1">
      <alignment vertical="center"/>
    </xf>
    <xf numFmtId="0" fontId="61" fillId="0" borderId="19" xfId="0" applyFont="1" applyBorder="1" applyAlignment="1">
      <alignment horizontal="right" vertical="center"/>
    </xf>
    <xf numFmtId="0" fontId="61" fillId="0" borderId="20" xfId="0" applyFont="1" applyBorder="1" applyAlignment="1">
      <alignment horizontal="left" vertical="center"/>
    </xf>
    <xf numFmtId="0" fontId="62" fillId="0" borderId="18" xfId="0" quotePrefix="1" applyFont="1" applyBorder="1" applyAlignment="1">
      <alignment horizontal="left" vertical="center"/>
    </xf>
    <xf numFmtId="0" fontId="62" fillId="0" borderId="20" xfId="0" applyFont="1" applyBorder="1" applyAlignment="1">
      <alignment horizontal="left" vertical="center"/>
    </xf>
    <xf numFmtId="0" fontId="62" fillId="0" borderId="21" xfId="0" applyFont="1" applyBorder="1" applyAlignment="1">
      <alignment horizontal="center" vertical="center"/>
    </xf>
    <xf numFmtId="49" fontId="62" fillId="0" borderId="21" xfId="84" applyNumberFormat="1" applyFont="1" applyBorder="1" applyAlignment="1">
      <alignment horizontal="center" vertical="center"/>
    </xf>
    <xf numFmtId="166" fontId="62" fillId="0" borderId="17" xfId="84" applyFont="1" applyBorder="1" applyAlignment="1">
      <alignment vertical="center"/>
    </xf>
    <xf numFmtId="168" fontId="62" fillId="0" borderId="21" xfId="0" applyNumberFormat="1" applyFont="1" applyBorder="1" applyAlignment="1">
      <alignment vertical="center"/>
    </xf>
    <xf numFmtId="0" fontId="62" fillId="16" borderId="3" xfId="0" applyFont="1" applyFill="1" applyBorder="1" applyAlignment="1">
      <alignment horizontal="center" vertical="center"/>
    </xf>
    <xf numFmtId="0" fontId="62" fillId="16" borderId="4" xfId="0" applyFont="1" applyFill="1" applyBorder="1" applyAlignment="1">
      <alignment horizontal="left" vertical="center"/>
    </xf>
    <xf numFmtId="0" fontId="62" fillId="16" borderId="2" xfId="0" applyFont="1" applyFill="1" applyBorder="1" applyAlignment="1">
      <alignment horizontal="left" vertical="center"/>
    </xf>
    <xf numFmtId="0" fontId="62" fillId="16" borderId="5" xfId="0" applyFont="1" applyFill="1" applyBorder="1" applyAlignment="1">
      <alignment horizontal="left" vertical="center"/>
    </xf>
    <xf numFmtId="49" fontId="62" fillId="16" borderId="3" xfId="84" applyNumberFormat="1" applyFont="1" applyFill="1" applyBorder="1" applyAlignment="1">
      <alignment horizontal="center" vertical="center"/>
    </xf>
    <xf numFmtId="170" fontId="62" fillId="16" borderId="3" xfId="84" applyNumberFormat="1" applyFont="1" applyFill="1" applyBorder="1" applyAlignment="1">
      <alignment vertical="center"/>
    </xf>
    <xf numFmtId="166" fontId="62" fillId="16" borderId="3" xfId="84" applyFont="1" applyFill="1" applyBorder="1" applyAlignment="1">
      <alignment vertical="center"/>
    </xf>
    <xf numFmtId="166" fontId="62" fillId="16" borderId="3" xfId="0" applyNumberFormat="1" applyFont="1" applyFill="1" applyBorder="1" applyAlignment="1">
      <alignment vertical="center"/>
    </xf>
    <xf numFmtId="0" fontId="62" fillId="15" borderId="14" xfId="0" applyFont="1" applyFill="1" applyBorder="1" applyAlignment="1">
      <alignment horizontal="center" vertical="center"/>
    </xf>
    <xf numFmtId="0" fontId="70" fillId="0" borderId="20" xfId="0" applyFont="1" applyBorder="1" applyAlignment="1">
      <alignment vertical="center"/>
    </xf>
    <xf numFmtId="0" fontId="71" fillId="0" borderId="20" xfId="0" applyFont="1" applyBorder="1" applyAlignment="1">
      <alignment horizontal="left" vertical="center"/>
    </xf>
    <xf numFmtId="49" fontId="62" fillId="15" borderId="14" xfId="99" applyNumberFormat="1" applyFont="1" applyFill="1" applyBorder="1" applyAlignment="1">
      <alignment horizontal="center" vertical="center"/>
    </xf>
    <xf numFmtId="49" fontId="62" fillId="15" borderId="14" xfId="84" applyNumberFormat="1" applyFont="1" applyFill="1" applyBorder="1" applyAlignment="1">
      <alignment horizontal="center" vertical="center"/>
    </xf>
    <xf numFmtId="166" fontId="62" fillId="15" borderId="14" xfId="84" applyFont="1" applyFill="1" applyBorder="1" applyAlignment="1" applyProtection="1">
      <alignment vertical="center"/>
    </xf>
    <xf numFmtId="166" fontId="62" fillId="15" borderId="14" xfId="84" applyFont="1" applyFill="1" applyBorder="1" applyAlignment="1">
      <alignment vertical="center"/>
    </xf>
    <xf numFmtId="0" fontId="62" fillId="0" borderId="20" xfId="0" applyFont="1" applyBorder="1" applyAlignment="1">
      <alignment vertical="center"/>
    </xf>
    <xf numFmtId="0" fontId="62" fillId="15" borderId="21" xfId="0" applyFont="1" applyFill="1" applyBorder="1" applyAlignment="1">
      <alignment horizontal="center" vertical="center"/>
    </xf>
    <xf numFmtId="0" fontId="62" fillId="0" borderId="15" xfId="0" applyFont="1" applyBorder="1" applyAlignment="1">
      <alignment horizontal="left" vertical="center"/>
    </xf>
    <xf numFmtId="0" fontId="62" fillId="15" borderId="16" xfId="61" quotePrefix="1" applyFont="1" applyFill="1" applyBorder="1" applyAlignment="1">
      <alignment horizontal="left" vertical="center"/>
    </xf>
    <xf numFmtId="0" fontId="62" fillId="15" borderId="17" xfId="0" quotePrefix="1" applyFont="1" applyFill="1" applyBorder="1" applyAlignment="1">
      <alignment horizontal="left" vertical="center"/>
    </xf>
    <xf numFmtId="49" fontId="62" fillId="15" borderId="21" xfId="99" applyNumberFormat="1" applyFont="1" applyFill="1" applyBorder="1" applyAlignment="1">
      <alignment horizontal="center" vertical="center"/>
    </xf>
    <xf numFmtId="49" fontId="62" fillId="15" borderId="21" xfId="84" applyNumberFormat="1" applyFont="1" applyFill="1" applyBorder="1" applyAlignment="1">
      <alignment horizontal="center" vertical="center"/>
    </xf>
    <xf numFmtId="166" fontId="62" fillId="15" borderId="14" xfId="84" applyFont="1" applyFill="1" applyBorder="1" applyAlignment="1">
      <alignment horizontal="center" vertical="center"/>
    </xf>
    <xf numFmtId="166" fontId="62" fillId="15" borderId="14" xfId="84" applyFont="1" applyFill="1" applyBorder="1" applyAlignment="1">
      <alignment horizontal="right" vertical="center"/>
    </xf>
    <xf numFmtId="0" fontId="62" fillId="16" borderId="4" xfId="0" applyFont="1" applyFill="1" applyBorder="1" applyAlignment="1">
      <alignment horizontal="center" vertical="center"/>
    </xf>
    <xf numFmtId="0" fontId="62" fillId="16" borderId="2" xfId="0" applyFont="1" applyFill="1" applyBorder="1" applyAlignment="1">
      <alignment horizontal="center" vertical="center"/>
    </xf>
    <xf numFmtId="0" fontId="61" fillId="0" borderId="15" xfId="0" applyFont="1" applyBorder="1" applyAlignment="1">
      <alignment horizontal="left" vertical="center"/>
    </xf>
    <xf numFmtId="166" fontId="69" fillId="15" borderId="21" xfId="84" applyFont="1" applyFill="1" applyBorder="1" applyAlignment="1" applyProtection="1">
      <alignment vertical="center"/>
    </xf>
    <xf numFmtId="166" fontId="72" fillId="15" borderId="21" xfId="84" applyFont="1" applyFill="1" applyBorder="1" applyAlignment="1">
      <alignment vertical="center"/>
    </xf>
    <xf numFmtId="166" fontId="62" fillId="15" borderId="21" xfId="84" applyFont="1" applyFill="1" applyBorder="1" applyAlignment="1" applyProtection="1">
      <alignment vertical="center"/>
    </xf>
    <xf numFmtId="166" fontId="62" fillId="15" borderId="21" xfId="84" applyFont="1" applyFill="1" applyBorder="1" applyAlignment="1">
      <alignment vertical="center"/>
    </xf>
    <xf numFmtId="0" fontId="62" fillId="15" borderId="15" xfId="97" applyFont="1" applyFill="1" applyBorder="1" applyAlignment="1">
      <alignment vertical="center"/>
    </xf>
    <xf numFmtId="0" fontId="62" fillId="15" borderId="16" xfId="0" applyFont="1" applyFill="1" applyBorder="1" applyAlignment="1">
      <alignment horizontal="left" vertical="center"/>
    </xf>
    <xf numFmtId="0" fontId="62" fillId="15" borderId="19" xfId="97" applyFont="1" applyFill="1" applyBorder="1" applyAlignment="1">
      <alignment horizontal="left" vertical="center"/>
    </xf>
    <xf numFmtId="0" fontId="62" fillId="15" borderId="0" xfId="0" applyFont="1" applyFill="1" applyAlignment="1">
      <alignment vertical="center"/>
    </xf>
    <xf numFmtId="0" fontId="61" fillId="15" borderId="15" xfId="97" applyFont="1" applyFill="1" applyBorder="1" applyAlignment="1">
      <alignment vertical="center"/>
    </xf>
    <xf numFmtId="4" fontId="62" fillId="0" borderId="19" xfId="0" quotePrefix="1" applyNumberFormat="1" applyFont="1" applyBorder="1" applyAlignment="1">
      <alignment vertical="center"/>
    </xf>
    <xf numFmtId="0" fontId="62" fillId="15" borderId="20" xfId="0" applyFont="1" applyFill="1" applyBorder="1" applyAlignment="1">
      <alignment horizontal="left" vertical="center"/>
    </xf>
    <xf numFmtId="0" fontId="62" fillId="15" borderId="18" xfId="0" quotePrefix="1" applyFont="1" applyFill="1" applyBorder="1" applyAlignment="1">
      <alignment horizontal="left" vertical="center"/>
    </xf>
    <xf numFmtId="49" fontId="71" fillId="15" borderId="14" xfId="84" applyNumberFormat="1" applyFont="1" applyFill="1" applyBorder="1" applyAlignment="1">
      <alignment horizontal="center" vertical="center"/>
    </xf>
    <xf numFmtId="49" fontId="62" fillId="0" borderId="14" xfId="99" applyNumberFormat="1" applyFont="1" applyBorder="1" applyAlignment="1">
      <alignment horizontal="center" vertical="center"/>
    </xf>
    <xf numFmtId="1" fontId="71" fillId="0" borderId="14" xfId="84" applyNumberFormat="1" applyFont="1" applyFill="1" applyBorder="1" applyAlignment="1">
      <alignment horizontal="center" vertical="center"/>
    </xf>
    <xf numFmtId="166" fontId="62" fillId="0" borderId="14" xfId="84" applyFont="1" applyFill="1" applyBorder="1" applyAlignment="1" applyProtection="1">
      <alignment vertical="center"/>
    </xf>
    <xf numFmtId="166" fontId="62" fillId="0" borderId="14" xfId="84" applyFont="1" applyFill="1" applyBorder="1" applyAlignment="1">
      <alignment vertical="center"/>
    </xf>
    <xf numFmtId="166" fontId="72" fillId="15" borderId="14" xfId="84" applyFont="1" applyFill="1" applyBorder="1" applyAlignment="1" applyProtection="1">
      <alignment vertical="center"/>
    </xf>
    <xf numFmtId="0" fontId="62" fillId="16" borderId="5" xfId="0" applyFont="1" applyFill="1" applyBorder="1" applyAlignment="1">
      <alignment vertical="center"/>
    </xf>
    <xf numFmtId="0" fontId="61" fillId="15" borderId="15" xfId="97" applyFont="1" applyFill="1" applyBorder="1" applyAlignment="1">
      <alignment horizontal="left" vertical="center"/>
    </xf>
    <xf numFmtId="0" fontId="62" fillId="0" borderId="16" xfId="0" applyFont="1" applyBorder="1" applyAlignment="1">
      <alignment vertical="center"/>
    </xf>
    <xf numFmtId="0" fontId="62" fillId="0" borderId="19" xfId="0" quotePrefix="1" applyFont="1" applyBorder="1" applyAlignment="1">
      <alignment horizontal="left" vertical="center"/>
    </xf>
    <xf numFmtId="0" fontId="62" fillId="15" borderId="20" xfId="0" applyFont="1" applyFill="1" applyBorder="1" applyAlignment="1">
      <alignment vertical="center"/>
    </xf>
    <xf numFmtId="0" fontId="62" fillId="0" borderId="15" xfId="0" quotePrefix="1" applyFont="1" applyBorder="1" applyAlignment="1">
      <alignment horizontal="left" vertical="center"/>
    </xf>
    <xf numFmtId="0" fontId="62" fillId="15" borderId="16" xfId="0" applyFont="1" applyFill="1" applyBorder="1" applyAlignment="1">
      <alignment vertical="center"/>
    </xf>
    <xf numFmtId="0" fontId="62" fillId="15" borderId="19" xfId="0" applyFont="1" applyFill="1" applyBorder="1" applyAlignment="1">
      <alignment horizontal="left" vertical="center"/>
    </xf>
    <xf numFmtId="0" fontId="62" fillId="16" borderId="4" xfId="0" applyFont="1" applyFill="1" applyBorder="1" applyAlignment="1">
      <alignment vertical="center"/>
    </xf>
    <xf numFmtId="0" fontId="62" fillId="15" borderId="29" xfId="0" applyFont="1" applyFill="1" applyBorder="1" applyAlignment="1">
      <alignment horizontal="center" vertical="center"/>
    </xf>
    <xf numFmtId="0" fontId="61" fillId="0" borderId="29" xfId="0" applyFont="1" applyBorder="1" applyAlignment="1">
      <alignment vertical="center"/>
    </xf>
    <xf numFmtId="0" fontId="62" fillId="15" borderId="30" xfId="0" applyFont="1" applyFill="1" applyBorder="1" applyAlignment="1">
      <alignment vertical="center"/>
    </xf>
    <xf numFmtId="0" fontId="62" fillId="15" borderId="13" xfId="0" quotePrefix="1" applyFont="1" applyFill="1" applyBorder="1" applyAlignment="1">
      <alignment horizontal="left" vertical="center"/>
    </xf>
    <xf numFmtId="49" fontId="62" fillId="15" borderId="12" xfId="84" applyNumberFormat="1" applyFont="1" applyFill="1" applyBorder="1" applyAlignment="1">
      <alignment horizontal="center" vertical="center"/>
    </xf>
    <xf numFmtId="166" fontId="62" fillId="15" borderId="12" xfId="84" applyFont="1" applyFill="1" applyBorder="1" applyAlignment="1" applyProtection="1">
      <alignment vertical="center"/>
    </xf>
    <xf numFmtId="166" fontId="62" fillId="15" borderId="12" xfId="84" applyFont="1" applyFill="1" applyBorder="1" applyAlignment="1">
      <alignment vertical="center"/>
    </xf>
    <xf numFmtId="0" fontId="62" fillId="15" borderId="19" xfId="0" applyFont="1" applyFill="1" applyBorder="1" applyAlignment="1">
      <alignment horizontal="center" vertical="center"/>
    </xf>
    <xf numFmtId="49" fontId="62" fillId="0" borderId="19" xfId="0" applyNumberFormat="1" applyFont="1" applyBorder="1" applyAlignment="1">
      <alignment horizontal="left" vertical="center"/>
    </xf>
    <xf numFmtId="0" fontId="62" fillId="15" borderId="20" xfId="61" quotePrefix="1" applyFont="1" applyFill="1" applyBorder="1" applyAlignment="1">
      <alignment horizontal="left" vertical="center"/>
    </xf>
    <xf numFmtId="166" fontId="69" fillId="15" borderId="14" xfId="84" applyFont="1" applyFill="1" applyBorder="1" applyAlignment="1" applyProtection="1">
      <alignment vertical="center"/>
    </xf>
    <xf numFmtId="166" fontId="72" fillId="15" borderId="14" xfId="84" applyFont="1" applyFill="1" applyBorder="1" applyAlignment="1">
      <alignment vertical="center"/>
    </xf>
    <xf numFmtId="0" fontId="62" fillId="15" borderId="27" xfId="61" quotePrefix="1" applyFont="1" applyFill="1" applyBorder="1" applyAlignment="1">
      <alignment horizontal="left" vertical="center"/>
    </xf>
    <xf numFmtId="0" fontId="62" fillId="15" borderId="28" xfId="0" quotePrefix="1" applyFont="1" applyFill="1" applyBorder="1" applyAlignment="1">
      <alignment horizontal="left" vertical="center"/>
    </xf>
    <xf numFmtId="49" fontId="62" fillId="15" borderId="26" xfId="84" applyNumberFormat="1" applyFont="1" applyFill="1" applyBorder="1" applyAlignment="1">
      <alignment horizontal="center" vertical="center"/>
    </xf>
    <xf numFmtId="166" fontId="62" fillId="15" borderId="26" xfId="84" applyFont="1" applyFill="1" applyBorder="1" applyAlignment="1" applyProtection="1">
      <alignment vertical="center"/>
    </xf>
    <xf numFmtId="166" fontId="62" fillId="15" borderId="26" xfId="84" applyFont="1" applyFill="1" applyBorder="1" applyAlignment="1">
      <alignment vertical="center"/>
    </xf>
    <xf numFmtId="49" fontId="62" fillId="0" borderId="15" xfId="0" applyNumberFormat="1" applyFont="1" applyBorder="1" applyAlignment="1">
      <alignment horizontal="left" vertical="center"/>
    </xf>
    <xf numFmtId="166" fontId="62" fillId="15" borderId="15" xfId="84" applyFont="1" applyFill="1" applyBorder="1" applyAlignment="1">
      <alignment vertical="center"/>
    </xf>
    <xf numFmtId="0" fontId="62" fillId="0" borderId="16" xfId="61" quotePrefix="1" applyFont="1" applyBorder="1" applyAlignment="1">
      <alignment horizontal="left" vertical="center"/>
    </xf>
    <xf numFmtId="49" fontId="62" fillId="0" borderId="14" xfId="84" applyNumberFormat="1" applyFont="1" applyFill="1" applyBorder="1" applyAlignment="1">
      <alignment horizontal="center" vertical="center"/>
    </xf>
    <xf numFmtId="0" fontId="62" fillId="15" borderId="26" xfId="0" applyFont="1" applyFill="1" applyBorder="1" applyAlignment="1">
      <alignment horizontal="center" vertical="center"/>
    </xf>
    <xf numFmtId="0" fontId="62" fillId="0" borderId="31" xfId="0" applyFont="1" applyBorder="1" applyAlignment="1">
      <alignment horizontal="left" vertical="center"/>
    </xf>
    <xf numFmtId="0" fontId="62" fillId="0" borderId="17" xfId="0" applyFont="1" applyBorder="1" applyAlignment="1">
      <alignment vertical="center"/>
    </xf>
    <xf numFmtId="170" fontId="71" fillId="0" borderId="21" xfId="84" applyNumberFormat="1" applyFont="1" applyBorder="1" applyAlignment="1">
      <alignment vertical="center"/>
    </xf>
    <xf numFmtId="170" fontId="62" fillId="0" borderId="21" xfId="84" applyNumberFormat="1" applyFont="1" applyBorder="1" applyAlignment="1">
      <alignment vertical="center"/>
    </xf>
    <xf numFmtId="170" fontId="62" fillId="0" borderId="15" xfId="84" applyNumberFormat="1" applyFont="1" applyBorder="1" applyAlignment="1">
      <alignment vertical="center"/>
    </xf>
    <xf numFmtId="0" fontId="62" fillId="15" borderId="19" xfId="0" applyFont="1" applyFill="1" applyBorder="1" applyAlignment="1">
      <alignment vertical="center"/>
    </xf>
    <xf numFmtId="0" fontId="71" fillId="15" borderId="14" xfId="0" applyFont="1" applyFill="1" applyBorder="1" applyAlignment="1">
      <alignment horizontal="center" vertical="center"/>
    </xf>
    <xf numFmtId="0" fontId="62" fillId="0" borderId="32" xfId="0" applyFont="1" applyBorder="1" applyAlignment="1">
      <alignment horizontal="center" vertical="center"/>
    </xf>
    <xf numFmtId="0" fontId="62" fillId="15" borderId="36" xfId="0" applyFont="1" applyFill="1" applyBorder="1" applyAlignment="1">
      <alignment vertical="center"/>
    </xf>
    <xf numFmtId="0" fontId="62" fillId="15" borderId="37" xfId="0" quotePrefix="1" applyFont="1" applyFill="1" applyBorder="1" applyAlignment="1">
      <alignment horizontal="left" vertical="center"/>
    </xf>
    <xf numFmtId="0" fontId="71" fillId="15" borderId="32" xfId="0" applyFont="1" applyFill="1" applyBorder="1" applyAlignment="1">
      <alignment horizontal="center" vertical="center"/>
    </xf>
    <xf numFmtId="49" fontId="71" fillId="15" borderId="32" xfId="84" applyNumberFormat="1" applyFont="1" applyFill="1" applyBorder="1" applyAlignment="1">
      <alignment horizontal="center" vertical="center"/>
    </xf>
    <xf numFmtId="166" fontId="72" fillId="15" borderId="32" xfId="84" applyFont="1" applyFill="1" applyBorder="1" applyAlignment="1" applyProtection="1">
      <alignment vertical="center"/>
    </xf>
    <xf numFmtId="166" fontId="72" fillId="15" borderId="32" xfId="84" applyFont="1" applyFill="1" applyBorder="1" applyAlignment="1">
      <alignment vertical="center"/>
    </xf>
    <xf numFmtId="166" fontId="62" fillId="15" borderId="32" xfId="84" applyFont="1" applyFill="1" applyBorder="1" applyAlignment="1" applyProtection="1">
      <alignment vertical="center"/>
    </xf>
    <xf numFmtId="49" fontId="71" fillId="0" borderId="14" xfId="84" applyNumberFormat="1" applyFont="1" applyFill="1" applyBorder="1" applyAlignment="1">
      <alignment horizontal="center" vertical="center"/>
    </xf>
    <xf numFmtId="49" fontId="62" fillId="0" borderId="32" xfId="84" applyNumberFormat="1" applyFont="1" applyFill="1" applyBorder="1" applyAlignment="1">
      <alignment horizontal="center" vertical="center"/>
    </xf>
    <xf numFmtId="170" fontId="62" fillId="0" borderId="32" xfId="84" applyNumberFormat="1" applyFont="1" applyFill="1" applyBorder="1" applyAlignment="1">
      <alignment vertical="center"/>
    </xf>
    <xf numFmtId="0" fontId="61" fillId="0" borderId="16" xfId="0" applyFont="1" applyBorder="1" applyAlignment="1">
      <alignment vertical="center"/>
    </xf>
    <xf numFmtId="0" fontId="61" fillId="0" borderId="17" xfId="0" applyFont="1" applyBorder="1" applyAlignment="1">
      <alignment vertical="center"/>
    </xf>
    <xf numFmtId="170" fontId="71" fillId="0" borderId="15" xfId="84" applyNumberFormat="1" applyFont="1" applyBorder="1" applyAlignment="1">
      <alignment vertical="center"/>
    </xf>
    <xf numFmtId="168" fontId="62" fillId="0" borderId="15" xfId="0" applyNumberFormat="1" applyFont="1" applyBorder="1" applyAlignment="1">
      <alignment vertical="center"/>
    </xf>
    <xf numFmtId="0" fontId="61" fillId="15" borderId="20" xfId="0" applyFont="1" applyFill="1" applyBorder="1" applyAlignment="1">
      <alignment vertical="center"/>
    </xf>
    <xf numFmtId="3" fontId="62" fillId="0" borderId="14" xfId="84" applyNumberFormat="1" applyFont="1" applyFill="1" applyBorder="1" applyAlignment="1" applyProtection="1">
      <alignment horizontal="center" vertical="center"/>
    </xf>
    <xf numFmtId="166" fontId="62" fillId="0" borderId="14" xfId="84" applyFont="1" applyBorder="1" applyAlignment="1">
      <alignment horizontal="right" vertical="center"/>
    </xf>
    <xf numFmtId="166" fontId="62" fillId="0" borderId="49" xfId="84" applyFont="1" applyBorder="1" applyAlignment="1">
      <alignment vertical="center"/>
    </xf>
    <xf numFmtId="166" fontId="62" fillId="0" borderId="14" xfId="84" applyFont="1" applyBorder="1" applyAlignment="1">
      <alignment vertical="center"/>
    </xf>
    <xf numFmtId="166" fontId="62" fillId="0" borderId="49" xfId="84" applyFont="1" applyFill="1" applyBorder="1" applyAlignment="1" applyProtection="1">
      <alignment vertical="center"/>
    </xf>
    <xf numFmtId="166" fontId="69" fillId="0" borderId="49" xfId="84" applyFont="1" applyFill="1" applyBorder="1" applyAlignment="1" applyProtection="1">
      <alignment horizontal="center" vertical="center"/>
    </xf>
    <xf numFmtId="49" fontId="69" fillId="0" borderId="49" xfId="84" applyNumberFormat="1" applyFont="1" applyBorder="1" applyAlignment="1">
      <alignment horizontal="center" vertical="center"/>
    </xf>
    <xf numFmtId="166" fontId="69" fillId="0" borderId="49" xfId="84" applyFont="1" applyBorder="1" applyAlignment="1">
      <alignment horizontal="right" vertical="center"/>
    </xf>
    <xf numFmtId="166" fontId="69" fillId="0" borderId="49" xfId="84" applyFont="1" applyBorder="1" applyAlignment="1">
      <alignment vertical="center"/>
    </xf>
    <xf numFmtId="166" fontId="69" fillId="0" borderId="49" xfId="84" applyFont="1" applyFill="1" applyBorder="1" applyAlignment="1" applyProtection="1">
      <alignment vertical="center"/>
    </xf>
    <xf numFmtId="166" fontId="71" fillId="0" borderId="14" xfId="84" applyFont="1" applyFill="1" applyBorder="1" applyAlignment="1" applyProtection="1">
      <alignment horizontal="center" vertical="center"/>
    </xf>
    <xf numFmtId="49" fontId="71" fillId="0" borderId="14" xfId="84" applyNumberFormat="1" applyFont="1" applyBorder="1" applyAlignment="1">
      <alignment horizontal="center" vertical="center"/>
    </xf>
    <xf numFmtId="166" fontId="71" fillId="15" borderId="19" xfId="84" applyFont="1" applyFill="1" applyBorder="1" applyAlignment="1">
      <alignment vertical="center"/>
    </xf>
    <xf numFmtId="166" fontId="71" fillId="0" borderId="49" xfId="84" applyFont="1" applyBorder="1" applyAlignment="1">
      <alignment vertical="center"/>
    </xf>
    <xf numFmtId="166" fontId="71" fillId="0" borderId="49" xfId="84" applyFont="1" applyFill="1" applyBorder="1" applyAlignment="1" applyProtection="1">
      <alignment vertical="center"/>
    </xf>
    <xf numFmtId="166" fontId="62" fillId="0" borderId="49" xfId="84" applyFont="1" applyFill="1" applyBorder="1" applyAlignment="1" applyProtection="1">
      <alignment horizontal="center" vertical="center"/>
    </xf>
    <xf numFmtId="49" fontId="62" fillId="0" borderId="49" xfId="84" applyNumberFormat="1" applyFont="1" applyBorder="1" applyAlignment="1">
      <alignment horizontal="center" vertical="center"/>
    </xf>
    <xf numFmtId="166" fontId="62" fillId="0" borderId="49" xfId="84" applyFont="1" applyBorder="1" applyAlignment="1">
      <alignment horizontal="right" vertical="center"/>
    </xf>
    <xf numFmtId="166" fontId="62" fillId="0" borderId="14" xfId="84" applyFont="1" applyFill="1" applyBorder="1" applyAlignment="1" applyProtection="1">
      <alignment horizontal="center" vertical="center"/>
    </xf>
    <xf numFmtId="0" fontId="62" fillId="15" borderId="17" xfId="0" applyFont="1" applyFill="1" applyBorder="1" applyAlignment="1">
      <alignment vertical="center"/>
    </xf>
    <xf numFmtId="166" fontId="62" fillId="15" borderId="49" xfId="84" applyFont="1" applyFill="1" applyBorder="1" applyAlignment="1" applyProtection="1">
      <alignment horizontal="center" vertical="center"/>
    </xf>
    <xf numFmtId="49" fontId="62" fillId="15" borderId="49" xfId="84" applyNumberFormat="1" applyFont="1" applyFill="1" applyBorder="1" applyAlignment="1">
      <alignment horizontal="center" vertical="center"/>
    </xf>
    <xf numFmtId="166" fontId="62" fillId="15" borderId="49" xfId="84" applyFont="1" applyFill="1" applyBorder="1" applyAlignment="1">
      <alignment horizontal="right" vertical="center"/>
    </xf>
    <xf numFmtId="166" fontId="62" fillId="15" borderId="49" xfId="84" applyFont="1" applyFill="1" applyBorder="1" applyAlignment="1">
      <alignment vertical="center"/>
    </xf>
    <xf numFmtId="166" fontId="62" fillId="15" borderId="49" xfId="84" applyFont="1" applyFill="1" applyBorder="1" applyAlignment="1" applyProtection="1">
      <alignment vertical="center"/>
    </xf>
    <xf numFmtId="0" fontId="62" fillId="15" borderId="20" xfId="0" quotePrefix="1" applyFont="1" applyFill="1" applyBorder="1" applyAlignment="1">
      <alignment vertical="center"/>
    </xf>
    <xf numFmtId="166" fontId="62" fillId="15" borderId="14" xfId="84" applyFont="1" applyFill="1" applyBorder="1" applyAlignment="1" applyProtection="1">
      <alignment horizontal="center" vertical="center"/>
    </xf>
    <xf numFmtId="166" fontId="62" fillId="0" borderId="49" xfId="84" applyFont="1" applyBorder="1" applyAlignment="1">
      <alignment horizontal="center" vertical="center"/>
    </xf>
    <xf numFmtId="0" fontId="62" fillId="0" borderId="16" xfId="0" applyFont="1" applyBorder="1" applyAlignment="1">
      <alignment horizontal="left" vertical="center"/>
    </xf>
    <xf numFmtId="0" fontId="61" fillId="0" borderId="50" xfId="0" applyFont="1" applyBorder="1" applyAlignment="1">
      <alignment horizontal="left" vertical="center"/>
    </xf>
    <xf numFmtId="49" fontId="62" fillId="0" borderId="14" xfId="0" applyNumberFormat="1" applyFont="1" applyBorder="1" applyAlignment="1">
      <alignment horizontal="center" vertical="center"/>
    </xf>
    <xf numFmtId="41" fontId="62" fillId="0" borderId="14" xfId="0" applyNumberFormat="1" applyFont="1" applyBorder="1" applyAlignment="1">
      <alignment horizontal="right" vertical="center"/>
    </xf>
    <xf numFmtId="41" fontId="62" fillId="0" borderId="14" xfId="0" applyNumberFormat="1" applyFont="1" applyBorder="1" applyAlignment="1">
      <alignment vertical="center"/>
    </xf>
    <xf numFmtId="41" fontId="62" fillId="0" borderId="49" xfId="84" applyNumberFormat="1" applyFont="1" applyFill="1" applyBorder="1" applyAlignment="1" applyProtection="1">
      <alignment vertical="center"/>
    </xf>
    <xf numFmtId="0" fontId="61" fillId="0" borderId="19" xfId="0" applyFont="1" applyBorder="1" applyAlignment="1">
      <alignment horizontal="left" vertical="center"/>
    </xf>
    <xf numFmtId="0" fontId="62" fillId="15" borderId="16" xfId="0" applyFont="1" applyFill="1" applyBorder="1" applyAlignment="1">
      <alignment horizontal="center" vertical="center"/>
    </xf>
    <xf numFmtId="166" fontId="62" fillId="15" borderId="15" xfId="0" applyNumberFormat="1" applyFont="1" applyFill="1" applyBorder="1" applyAlignment="1">
      <alignment vertical="center"/>
    </xf>
    <xf numFmtId="0" fontId="62" fillId="0" borderId="18" xfId="0" applyFont="1" applyBorder="1" applyAlignment="1">
      <alignment horizontal="left" vertical="center"/>
    </xf>
    <xf numFmtId="0" fontId="62" fillId="0" borderId="14" xfId="90" applyFont="1" applyBorder="1" applyAlignment="1">
      <alignment horizontal="center" vertical="center"/>
    </xf>
    <xf numFmtId="168" fontId="62" fillId="0" borderId="19" xfId="84" applyNumberFormat="1" applyFont="1" applyBorder="1" applyAlignment="1">
      <alignment vertical="center"/>
    </xf>
    <xf numFmtId="168" fontId="62" fillId="0" borderId="14" xfId="84" applyNumberFormat="1" applyFont="1" applyBorder="1" applyAlignment="1">
      <alignment horizontal="right" vertical="center"/>
    </xf>
    <xf numFmtId="49" fontId="73" fillId="0" borderId="51" xfId="84" applyNumberFormat="1" applyFont="1" applyBorder="1" applyAlignment="1">
      <alignment horizontal="center" vertical="center"/>
    </xf>
    <xf numFmtId="166" fontId="62" fillId="0" borderId="51" xfId="84" applyFont="1" applyBorder="1" applyAlignment="1">
      <alignment horizontal="right" vertical="center"/>
    </xf>
    <xf numFmtId="166" fontId="73" fillId="0" borderId="51" xfId="84" applyFont="1" applyBorder="1" applyAlignment="1">
      <alignment horizontal="right" vertical="center"/>
    </xf>
    <xf numFmtId="166" fontId="62" fillId="15" borderId="14" xfId="84" applyFont="1" applyFill="1" applyBorder="1" applyAlignment="1">
      <alignment horizontal="center" vertical="center" shrinkToFit="1"/>
    </xf>
    <xf numFmtId="49" fontId="62" fillId="0" borderId="18" xfId="84" applyNumberFormat="1" applyFont="1" applyBorder="1" applyAlignment="1">
      <alignment horizontal="center" vertical="center"/>
    </xf>
    <xf numFmtId="166" fontId="62" fillId="15" borderId="14" xfId="84" applyFont="1" applyFill="1" applyBorder="1" applyAlignment="1" applyProtection="1">
      <alignment horizontal="right" vertical="center"/>
    </xf>
    <xf numFmtId="171" fontId="62" fillId="0" borderId="15" xfId="84" applyNumberFormat="1" applyFont="1" applyBorder="1" applyAlignment="1">
      <alignment horizontal="left" vertical="center"/>
    </xf>
    <xf numFmtId="0" fontId="62" fillId="0" borderId="21" xfId="0" applyFont="1" applyFill="1" applyBorder="1" applyAlignment="1">
      <alignment horizontal="center" vertical="center"/>
    </xf>
    <xf numFmtId="171" fontId="62" fillId="0" borderId="19" xfId="107" applyNumberFormat="1" applyFont="1" applyFill="1" applyBorder="1" applyAlignment="1">
      <alignment horizontal="left" vertical="center"/>
    </xf>
    <xf numFmtId="0" fontId="62" fillId="0" borderId="16" xfId="0" applyFont="1" applyFill="1" applyBorder="1" applyAlignment="1">
      <alignment vertical="center"/>
    </xf>
    <xf numFmtId="0" fontId="62" fillId="0" borderId="17" xfId="0" applyFont="1" applyFill="1" applyBorder="1" applyAlignment="1">
      <alignment vertical="center"/>
    </xf>
    <xf numFmtId="49" fontId="62" fillId="0" borderId="14" xfId="84" applyNumberFormat="1" applyFont="1" applyFill="1" applyBorder="1" applyAlignment="1" applyProtection="1">
      <alignment horizontal="center" vertical="center"/>
    </xf>
    <xf numFmtId="166" fontId="62" fillId="0" borderId="14" xfId="84" applyFont="1" applyFill="1" applyBorder="1" applyAlignment="1" applyProtection="1">
      <alignment horizontal="right" vertical="center"/>
    </xf>
    <xf numFmtId="166" fontId="62" fillId="0" borderId="51" xfId="84" applyFont="1" applyFill="1" applyBorder="1" applyAlignment="1">
      <alignment horizontal="right" vertical="center"/>
    </xf>
    <xf numFmtId="0" fontId="62" fillId="0" borderId="0" xfId="0" applyFont="1" applyFill="1" applyAlignment="1">
      <alignment vertical="center"/>
    </xf>
    <xf numFmtId="171" fontId="62" fillId="0" borderId="19" xfId="84" applyNumberFormat="1" applyFont="1" applyFill="1" applyBorder="1" applyAlignment="1">
      <alignment vertical="center"/>
    </xf>
    <xf numFmtId="49" fontId="62" fillId="0" borderId="18" xfId="84" applyNumberFormat="1" applyFont="1" applyFill="1" applyBorder="1" applyAlignment="1">
      <alignment horizontal="center" vertical="center"/>
    </xf>
    <xf numFmtId="166" fontId="62" fillId="0" borderId="14" xfId="84" applyFont="1" applyFill="1" applyBorder="1" applyAlignment="1">
      <alignment horizontal="center" vertical="center" shrinkToFit="1"/>
    </xf>
    <xf numFmtId="171" fontId="62" fillId="0" borderId="19" xfId="84" applyNumberFormat="1" applyFont="1" applyBorder="1" applyAlignment="1">
      <alignment vertical="center"/>
    </xf>
    <xf numFmtId="2" fontId="62" fillId="15" borderId="20" xfId="0" applyNumberFormat="1" applyFont="1" applyFill="1" applyBorder="1" applyAlignment="1">
      <alignment horizontal="left" vertical="center" shrinkToFit="1"/>
    </xf>
    <xf numFmtId="171" fontId="62" fillId="0" borderId="19" xfId="107" applyNumberFormat="1" applyFont="1" applyBorder="1" applyAlignment="1">
      <alignment horizontal="left" vertical="center"/>
    </xf>
    <xf numFmtId="166" fontId="62" fillId="0" borderId="14" xfId="84" applyFont="1" applyFill="1" applyBorder="1" applyAlignment="1">
      <alignment horizontal="center" vertical="center"/>
    </xf>
    <xf numFmtId="166" fontId="62" fillId="0" borderId="14" xfId="84" applyFont="1" applyFill="1" applyBorder="1" applyAlignment="1">
      <alignment horizontal="right" vertical="center"/>
    </xf>
    <xf numFmtId="166" fontId="73" fillId="0" borderId="51" xfId="84" applyFont="1" applyFill="1" applyBorder="1" applyAlignment="1">
      <alignment horizontal="right" vertical="center"/>
    </xf>
    <xf numFmtId="0" fontId="62" fillId="16" borderId="2" xfId="0" applyFont="1" applyFill="1" applyBorder="1" applyAlignment="1">
      <alignment vertical="center"/>
    </xf>
    <xf numFmtId="49" fontId="62" fillId="16" borderId="4" xfId="0" applyNumberFormat="1" applyFont="1" applyFill="1" applyBorder="1" applyAlignment="1">
      <alignment horizontal="center" vertical="center"/>
    </xf>
    <xf numFmtId="166" fontId="62" fillId="16" borderId="4" xfId="0" applyNumberFormat="1" applyFont="1" applyFill="1" applyBorder="1" applyAlignment="1">
      <alignment vertical="center"/>
    </xf>
    <xf numFmtId="166" fontId="62" fillId="16" borderId="3" xfId="0" applyNumberFormat="1" applyFont="1" applyFill="1" applyBorder="1" applyAlignment="1">
      <alignment horizontal="right" vertical="center"/>
    </xf>
    <xf numFmtId="166" fontId="62" fillId="16" borderId="2" xfId="0" applyNumberFormat="1" applyFont="1" applyFill="1" applyBorder="1" applyAlignment="1">
      <alignment vertical="center"/>
    </xf>
    <xf numFmtId="0" fontId="63" fillId="15" borderId="19" xfId="0" applyFont="1" applyFill="1" applyBorder="1" applyAlignment="1">
      <alignment vertical="center"/>
    </xf>
    <xf numFmtId="0" fontId="62" fillId="15" borderId="18" xfId="0" applyFont="1" applyFill="1" applyBorder="1" applyAlignment="1">
      <alignment horizontal="left" vertical="center"/>
    </xf>
    <xf numFmtId="166" fontId="62" fillId="0" borderId="52" xfId="84" applyFont="1" applyBorder="1" applyAlignment="1">
      <alignment horizontal="right" vertical="center"/>
    </xf>
    <xf numFmtId="49" fontId="62" fillId="15" borderId="14" xfId="84" applyNumberFormat="1" applyFont="1" applyFill="1" applyBorder="1" applyAlignment="1" applyProtection="1">
      <alignment horizontal="center" vertical="center"/>
    </xf>
    <xf numFmtId="0" fontId="62" fillId="0" borderId="16" xfId="0" applyFont="1" applyFill="1" applyBorder="1" applyAlignment="1">
      <alignment horizontal="left" vertical="center"/>
    </xf>
    <xf numFmtId="170" fontId="71" fillId="0" borderId="15" xfId="84" applyNumberFormat="1" applyFont="1" applyFill="1" applyBorder="1" applyAlignment="1">
      <alignment vertical="center"/>
    </xf>
    <xf numFmtId="170" fontId="62" fillId="0" borderId="21" xfId="84" applyNumberFormat="1" applyFont="1" applyFill="1" applyBorder="1" applyAlignment="1">
      <alignment vertical="center"/>
    </xf>
    <xf numFmtId="166" fontId="62" fillId="0" borderId="53" xfId="84" applyFont="1" applyFill="1" applyBorder="1" applyAlignment="1" applyProtection="1">
      <alignment horizontal="center" vertical="center"/>
    </xf>
    <xf numFmtId="166" fontId="62" fillId="0" borderId="54" xfId="84" applyFont="1" applyFill="1" applyBorder="1" applyAlignment="1" applyProtection="1">
      <alignment horizontal="center" vertical="center"/>
    </xf>
    <xf numFmtId="166" fontId="62" fillId="0" borderId="54" xfId="84" applyFont="1" applyBorder="1" applyAlignment="1">
      <alignment horizontal="right" vertical="center"/>
    </xf>
    <xf numFmtId="166" fontId="62" fillId="0" borderId="21" xfId="84" applyFont="1" applyFill="1" applyBorder="1" applyAlignment="1">
      <alignment horizontal="right" vertical="center"/>
    </xf>
    <xf numFmtId="166" fontId="62" fillId="0" borderId="52" xfId="84" applyFont="1" applyFill="1" applyBorder="1" applyAlignment="1" applyProtection="1">
      <alignment horizontal="center" vertical="center"/>
    </xf>
    <xf numFmtId="166" fontId="62" fillId="0" borderId="21" xfId="84" applyFont="1" applyBorder="1" applyAlignment="1">
      <alignment horizontal="right" vertical="center"/>
    </xf>
    <xf numFmtId="0" fontId="71" fillId="0" borderId="0" xfId="0" applyFont="1" applyAlignment="1">
      <alignment vertical="center"/>
    </xf>
    <xf numFmtId="171" fontId="62" fillId="0" borderId="16" xfId="84" applyNumberFormat="1" applyFont="1" applyBorder="1" applyAlignment="1">
      <alignment vertical="center"/>
    </xf>
    <xf numFmtId="49" fontId="62" fillId="0" borderId="17" xfId="84" applyNumberFormat="1" applyFont="1" applyBorder="1" applyAlignment="1">
      <alignment horizontal="center" vertical="center"/>
    </xf>
    <xf numFmtId="166" fontId="62" fillId="0" borderId="18" xfId="84" applyFont="1" applyBorder="1" applyAlignment="1">
      <alignment horizontal="right" vertical="center"/>
    </xf>
    <xf numFmtId="0" fontId="62" fillId="0" borderId="17" xfId="0" applyFont="1" applyBorder="1" applyAlignment="1">
      <alignment horizontal="left" vertical="center"/>
    </xf>
    <xf numFmtId="170" fontId="62" fillId="0" borderId="17" xfId="84" applyNumberFormat="1" applyFont="1" applyBorder="1" applyAlignment="1">
      <alignment vertical="center"/>
    </xf>
    <xf numFmtId="49" fontId="62" fillId="15" borderId="19" xfId="0" applyNumberFormat="1" applyFont="1" applyFill="1" applyBorder="1" applyAlignment="1">
      <alignment vertical="center"/>
    </xf>
    <xf numFmtId="0" fontId="62" fillId="15" borderId="19" xfId="108" applyFont="1" applyFill="1" applyBorder="1" applyAlignment="1">
      <alignment vertical="center"/>
    </xf>
    <xf numFmtId="49" fontId="62" fillId="15" borderId="20" xfId="0" applyNumberFormat="1" applyFont="1" applyFill="1" applyBorder="1" applyAlignment="1">
      <alignment vertical="center"/>
    </xf>
    <xf numFmtId="0" fontId="62" fillId="15" borderId="20" xfId="108" quotePrefix="1" applyFont="1" applyFill="1" applyBorder="1" applyAlignment="1">
      <alignment horizontal="left" vertical="center"/>
    </xf>
    <xf numFmtId="49" fontId="62" fillId="15" borderId="19" xfId="0" quotePrefix="1" applyNumberFormat="1" applyFont="1" applyFill="1" applyBorder="1" applyAlignment="1">
      <alignment horizontal="left" vertical="center"/>
    </xf>
    <xf numFmtId="0" fontId="62" fillId="15" borderId="20" xfId="109" applyFont="1" applyFill="1" applyBorder="1" applyAlignment="1">
      <alignment horizontal="left" vertical="center"/>
    </xf>
    <xf numFmtId="0" fontId="62" fillId="15" borderId="19" xfId="108" applyFont="1" applyFill="1" applyBorder="1" applyAlignment="1">
      <alignment horizontal="left" vertical="center"/>
    </xf>
    <xf numFmtId="49" fontId="62" fillId="15" borderId="19" xfId="0" quotePrefix="1" applyNumberFormat="1" applyFont="1" applyFill="1" applyBorder="1" applyAlignment="1">
      <alignment vertical="center"/>
    </xf>
    <xf numFmtId="0" fontId="62" fillId="15" borderId="20" xfId="108" applyFont="1" applyFill="1" applyBorder="1" applyAlignment="1">
      <alignment horizontal="left" vertical="center"/>
    </xf>
    <xf numFmtId="0" fontId="62" fillId="0" borderId="20" xfId="108" quotePrefix="1" applyFont="1" applyBorder="1" applyAlignment="1">
      <alignment horizontal="left" vertical="center"/>
    </xf>
    <xf numFmtId="49" fontId="62" fillId="15" borderId="14" xfId="84" quotePrefix="1" applyNumberFormat="1" applyFont="1" applyFill="1" applyBorder="1" applyAlignment="1">
      <alignment horizontal="center" vertical="center"/>
    </xf>
    <xf numFmtId="0" fontId="62" fillId="15" borderId="16" xfId="108" applyFont="1" applyFill="1" applyBorder="1" applyAlignment="1">
      <alignment vertical="center"/>
    </xf>
    <xf numFmtId="49" fontId="74" fillId="15" borderId="14" xfId="84" applyNumberFormat="1" applyFont="1" applyFill="1" applyBorder="1" applyAlignment="1">
      <alignment horizontal="center" vertical="center"/>
    </xf>
    <xf numFmtId="166" fontId="74" fillId="15" borderId="14" xfId="84" applyFont="1" applyFill="1" applyBorder="1" applyAlignment="1">
      <alignment vertical="center"/>
    </xf>
    <xf numFmtId="0" fontId="61" fillId="15" borderId="19" xfId="0" applyFont="1" applyFill="1" applyBorder="1" applyAlignment="1">
      <alignment vertical="center"/>
    </xf>
    <xf numFmtId="0" fontId="61" fillId="15" borderId="20" xfId="0" applyFont="1" applyFill="1" applyBorder="1" applyAlignment="1">
      <alignment horizontal="left" vertical="center"/>
    </xf>
    <xf numFmtId="0" fontId="62" fillId="0" borderId="14" xfId="0" applyFont="1" applyFill="1" applyBorder="1" applyAlignment="1">
      <alignment horizontal="center" vertical="center"/>
    </xf>
    <xf numFmtId="0" fontId="61" fillId="0" borderId="20" xfId="0" applyFont="1" applyFill="1" applyBorder="1" applyAlignment="1">
      <alignment horizontal="left" vertical="center"/>
    </xf>
    <xf numFmtId="0" fontId="62" fillId="0" borderId="18" xfId="0" applyFont="1" applyFill="1" applyBorder="1" applyAlignment="1">
      <alignment horizontal="left" vertical="center"/>
    </xf>
    <xf numFmtId="49" fontId="62" fillId="0" borderId="19" xfId="0" applyNumberFormat="1" applyFont="1" applyFill="1" applyBorder="1" applyAlignment="1">
      <alignment horizontal="center" vertical="center"/>
    </xf>
    <xf numFmtId="166" fontId="62" fillId="0" borderId="19" xfId="0" applyNumberFormat="1" applyFont="1" applyFill="1" applyBorder="1" applyAlignment="1">
      <alignment vertical="center"/>
    </xf>
    <xf numFmtId="166" fontId="62" fillId="0" borderId="14" xfId="0" applyNumberFormat="1" applyFont="1" applyFill="1" applyBorder="1" applyAlignment="1">
      <alignment horizontal="right" vertical="center"/>
    </xf>
    <xf numFmtId="166" fontId="62" fillId="0" borderId="20" xfId="0" applyNumberFormat="1" applyFont="1" applyFill="1" applyBorder="1" applyAlignment="1">
      <alignment vertical="center"/>
    </xf>
    <xf numFmtId="0" fontId="62" fillId="0" borderId="19" xfId="0" applyFont="1" applyFill="1" applyBorder="1" applyAlignment="1">
      <alignment horizontal="left" vertical="center"/>
    </xf>
    <xf numFmtId="0" fontId="62" fillId="0" borderId="20" xfId="0" applyFont="1" applyFill="1" applyBorder="1" applyAlignment="1">
      <alignment horizontal="left" vertical="center"/>
    </xf>
    <xf numFmtId="49" fontId="62" fillId="0" borderId="22" xfId="0" applyNumberFormat="1" applyFont="1" applyFill="1" applyBorder="1" applyAlignment="1">
      <alignment horizontal="center" vertical="center"/>
    </xf>
    <xf numFmtId="49" fontId="62" fillId="0" borderId="25" xfId="84" applyNumberFormat="1" applyFont="1" applyFill="1" applyBorder="1" applyAlignment="1">
      <alignment horizontal="center" vertical="center"/>
    </xf>
    <xf numFmtId="0" fontId="62" fillId="0" borderId="19" xfId="0" applyFont="1" applyFill="1" applyBorder="1" applyAlignment="1">
      <alignment vertical="center"/>
    </xf>
    <xf numFmtId="49" fontId="62" fillId="0" borderId="25" xfId="84" quotePrefix="1" applyNumberFormat="1" applyFont="1" applyFill="1" applyBorder="1" applyAlignment="1">
      <alignment horizontal="center" vertical="center"/>
    </xf>
    <xf numFmtId="0" fontId="62" fillId="0" borderId="20" xfId="0" applyFont="1" applyFill="1" applyBorder="1" applyAlignment="1">
      <alignment vertical="center"/>
    </xf>
    <xf numFmtId="0" fontId="62" fillId="0" borderId="18" xfId="0" applyFont="1" applyFill="1" applyBorder="1" applyAlignment="1">
      <alignment vertical="center"/>
    </xf>
    <xf numFmtId="49" fontId="62" fillId="0" borderId="21" xfId="84" applyNumberFormat="1" applyFont="1" applyFill="1" applyBorder="1" applyAlignment="1">
      <alignment horizontal="center" vertical="center"/>
    </xf>
    <xf numFmtId="49" fontId="62" fillId="15" borderId="15" xfId="0" applyNumberFormat="1" applyFont="1" applyFill="1" applyBorder="1" applyAlignment="1">
      <alignment horizontal="center" vertical="center"/>
    </xf>
    <xf numFmtId="0" fontId="61" fillId="0" borderId="20" xfId="0" applyFont="1" applyBorder="1" applyAlignment="1">
      <alignment horizontal="center" vertical="center"/>
    </xf>
    <xf numFmtId="0" fontId="61" fillId="0" borderId="18" xfId="0" applyFont="1" applyBorder="1" applyAlignment="1">
      <alignment horizontal="left" vertical="center"/>
    </xf>
    <xf numFmtId="168" fontId="62" fillId="0" borderId="14" xfId="84" applyNumberFormat="1" applyFont="1" applyBorder="1" applyAlignment="1">
      <alignment vertical="center"/>
    </xf>
    <xf numFmtId="0" fontId="62" fillId="0" borderId="16" xfId="0" applyFont="1" applyBorder="1" applyAlignment="1">
      <alignment horizontal="center" vertical="center"/>
    </xf>
    <xf numFmtId="0" fontId="61" fillId="16" borderId="5" xfId="0" applyFont="1" applyFill="1" applyBorder="1" applyAlignment="1">
      <alignment horizontal="left" vertical="center"/>
    </xf>
    <xf numFmtId="0" fontId="62" fillId="15" borderId="12" xfId="0" applyFont="1" applyFill="1" applyBorder="1" applyAlignment="1">
      <alignment horizontal="center" vertical="center"/>
    </xf>
    <xf numFmtId="0" fontId="61" fillId="15" borderId="30" xfId="54" applyFont="1" applyFill="1" applyBorder="1" applyAlignment="1">
      <alignment horizontal="left" vertical="center"/>
    </xf>
    <xf numFmtId="0" fontId="70" fillId="0" borderId="30" xfId="0" applyFont="1" applyBorder="1" applyAlignment="1">
      <alignment horizontal="left" vertical="center"/>
    </xf>
    <xf numFmtId="0" fontId="71" fillId="0" borderId="13" xfId="0" applyFont="1" applyBorder="1" applyAlignment="1">
      <alignment horizontal="center" vertical="center"/>
    </xf>
    <xf numFmtId="49" fontId="62" fillId="15" borderId="29" xfId="0" applyNumberFormat="1" applyFont="1" applyFill="1" applyBorder="1" applyAlignment="1">
      <alignment horizontal="center" vertical="center"/>
    </xf>
    <xf numFmtId="166" fontId="62" fillId="15" borderId="29" xfId="0" applyNumberFormat="1" applyFont="1" applyFill="1" applyBorder="1" applyAlignment="1">
      <alignment vertical="center"/>
    </xf>
    <xf numFmtId="166" fontId="62" fillId="15" borderId="12" xfId="0" applyNumberFormat="1" applyFont="1" applyFill="1" applyBorder="1" applyAlignment="1">
      <alignment horizontal="right" vertical="center"/>
    </xf>
    <xf numFmtId="166" fontId="62" fillId="15" borderId="30" xfId="0" applyNumberFormat="1" applyFont="1" applyFill="1" applyBorder="1" applyAlignment="1">
      <alignment vertical="center"/>
    </xf>
    <xf numFmtId="0" fontId="62" fillId="15" borderId="27" xfId="54" applyFont="1" applyFill="1" applyBorder="1" applyAlignment="1">
      <alignment horizontal="left" vertical="center"/>
    </xf>
    <xf numFmtId="0" fontId="71" fillId="0" borderId="27" xfId="0" applyFont="1" applyBorder="1" applyAlignment="1">
      <alignment horizontal="center" vertical="center"/>
    </xf>
    <xf numFmtId="0" fontId="62" fillId="0" borderId="31" xfId="0" applyFont="1" applyBorder="1" applyAlignment="1">
      <alignment horizontal="center" vertical="center"/>
    </xf>
    <xf numFmtId="49" fontId="62" fillId="0" borderId="26" xfId="84" applyNumberFormat="1" applyFont="1" applyBorder="1" applyAlignment="1">
      <alignment horizontal="center" vertical="center"/>
    </xf>
    <xf numFmtId="170" fontId="62" fillId="0" borderId="26" xfId="84" applyNumberFormat="1" applyFont="1" applyBorder="1" applyAlignment="1">
      <alignment vertical="center"/>
    </xf>
    <xf numFmtId="168" fontId="62" fillId="0" borderId="26" xfId="0" applyNumberFormat="1" applyFont="1" applyBorder="1" applyAlignment="1">
      <alignment vertical="center"/>
    </xf>
    <xf numFmtId="170" fontId="62" fillId="0" borderId="28" xfId="84" applyNumberFormat="1" applyFont="1" applyBorder="1" applyAlignment="1">
      <alignment vertical="center"/>
    </xf>
    <xf numFmtId="164" fontId="61" fillId="0" borderId="20" xfId="85" applyFont="1" applyBorder="1" applyAlignment="1">
      <alignment horizontal="left" vertical="center"/>
    </xf>
    <xf numFmtId="164" fontId="62" fillId="0" borderId="20" xfId="85" applyFont="1" applyBorder="1" applyAlignment="1">
      <alignment horizontal="left" vertical="center"/>
    </xf>
    <xf numFmtId="0" fontId="62" fillId="0" borderId="19" xfId="0" applyFont="1" applyBorder="1" applyAlignment="1">
      <alignment horizontal="center" vertical="center"/>
    </xf>
    <xf numFmtId="170" fontId="62" fillId="0" borderId="14" xfId="84" applyNumberFormat="1" applyFont="1" applyBorder="1" applyAlignment="1">
      <alignment vertical="center"/>
    </xf>
    <xf numFmtId="170" fontId="62" fillId="0" borderId="20" xfId="84" applyNumberFormat="1" applyFont="1" applyBorder="1" applyAlignment="1">
      <alignment vertical="center"/>
    </xf>
    <xf numFmtId="164" fontId="62" fillId="0" borderId="16" xfId="85" applyFont="1" applyBorder="1" applyAlignment="1">
      <alignment horizontal="left" vertical="center"/>
    </xf>
    <xf numFmtId="0" fontId="75" fillId="0" borderId="21" xfId="0" applyFont="1" applyBorder="1" applyAlignment="1">
      <alignment horizontal="center" vertical="center"/>
    </xf>
    <xf numFmtId="0" fontId="63" fillId="0" borderId="19" xfId="0" applyFont="1" applyBorder="1" applyAlignment="1">
      <alignment vertical="center"/>
    </xf>
    <xf numFmtId="0" fontId="71" fillId="0" borderId="18" xfId="0" applyFont="1" applyBorder="1" applyAlignment="1">
      <alignment horizontal="center" vertical="center"/>
    </xf>
    <xf numFmtId="0" fontId="71" fillId="0" borderId="25" xfId="0" applyFont="1" applyBorder="1" applyAlignment="1">
      <alignment horizontal="center" vertical="center"/>
    </xf>
    <xf numFmtId="49" fontId="71" fillId="0" borderId="23" xfId="0" applyNumberFormat="1" applyFont="1" applyBorder="1" applyAlignment="1">
      <alignment horizontal="center" vertical="center"/>
    </xf>
    <xf numFmtId="0" fontId="71" fillId="0" borderId="22" xfId="0" applyFont="1" applyBorder="1" applyAlignment="1">
      <alignment vertical="center"/>
    </xf>
    <xf numFmtId="37" fontId="71" fillId="0" borderId="14" xfId="0" applyNumberFormat="1" applyFont="1" applyBorder="1" applyAlignment="1">
      <alignment vertical="center"/>
    </xf>
    <xf numFmtId="37" fontId="71" fillId="0" borderId="23" xfId="0" applyNumberFormat="1" applyFont="1" applyBorder="1" applyAlignment="1">
      <alignment vertical="center"/>
    </xf>
    <xf numFmtId="0" fontId="62" fillId="0" borderId="19" xfId="93" applyFont="1" applyBorder="1" applyAlignment="1">
      <alignment vertical="center"/>
    </xf>
    <xf numFmtId="0" fontId="62" fillId="0" borderId="20" xfId="93" applyFont="1" applyBorder="1" applyAlignment="1">
      <alignment horizontal="left" vertical="center"/>
    </xf>
    <xf numFmtId="0" fontId="62" fillId="0" borderId="18" xfId="0" applyFont="1" applyBorder="1" applyAlignment="1">
      <alignment horizontal="center" vertical="center"/>
    </xf>
    <xf numFmtId="171" fontId="62" fillId="0" borderId="14" xfId="101" applyNumberFormat="1" applyFont="1" applyFill="1" applyBorder="1" applyAlignment="1">
      <alignment horizontal="center" vertical="center"/>
    </xf>
    <xf numFmtId="0" fontId="62" fillId="15" borderId="19" xfId="93" applyFont="1" applyFill="1" applyBorder="1" applyAlignment="1">
      <alignment vertical="center"/>
    </xf>
    <xf numFmtId="0" fontId="62" fillId="15" borderId="20" xfId="93" applyFont="1" applyFill="1" applyBorder="1" applyAlignment="1">
      <alignment horizontal="left" vertical="center"/>
    </xf>
    <xf numFmtId="171" fontId="62" fillId="0" borderId="14" xfId="101" applyNumberFormat="1" applyFont="1" applyBorder="1" applyAlignment="1">
      <alignment horizontal="center" vertical="center"/>
    </xf>
    <xf numFmtId="0" fontId="62" fillId="15" borderId="22" xfId="93" applyFont="1" applyFill="1" applyBorder="1" applyAlignment="1">
      <alignment vertical="center"/>
    </xf>
    <xf numFmtId="0" fontId="62" fillId="15" borderId="23" xfId="93" applyFont="1" applyFill="1" applyBorder="1" applyAlignment="1">
      <alignment horizontal="left" vertical="center"/>
    </xf>
    <xf numFmtId="0" fontId="71" fillId="0" borderId="24" xfId="0" applyFont="1" applyBorder="1" applyAlignment="1">
      <alignment horizontal="center" vertical="center"/>
    </xf>
    <xf numFmtId="0" fontId="62" fillId="15" borderId="25" xfId="93" applyFont="1" applyFill="1" applyBorder="1" applyAlignment="1">
      <alignment horizontal="center" vertical="center"/>
    </xf>
    <xf numFmtId="49" fontId="62" fillId="15" borderId="22" xfId="82" applyNumberFormat="1" applyFont="1" applyFill="1" applyBorder="1" applyAlignment="1">
      <alignment horizontal="center" vertical="center"/>
    </xf>
    <xf numFmtId="170" fontId="62" fillId="15" borderId="22" xfId="82" applyNumberFormat="1" applyFont="1" applyFill="1" applyBorder="1" applyAlignment="1">
      <alignment vertical="center"/>
    </xf>
    <xf numFmtId="170" fontId="62" fillId="15" borderId="25" xfId="82" applyNumberFormat="1" applyFont="1" applyFill="1" applyBorder="1" applyAlignment="1">
      <alignment horizontal="right" vertical="center"/>
    </xf>
    <xf numFmtId="170" fontId="62" fillId="15" borderId="23" xfId="82" applyNumberFormat="1" applyFont="1" applyFill="1" applyBorder="1" applyAlignment="1">
      <alignment vertical="center"/>
    </xf>
    <xf numFmtId="170" fontId="62" fillId="15" borderId="25" xfId="82" applyNumberFormat="1" applyFont="1" applyFill="1" applyBorder="1" applyAlignment="1">
      <alignment vertical="center"/>
    </xf>
    <xf numFmtId="0" fontId="71" fillId="16" borderId="5" xfId="0" applyFont="1" applyFill="1" applyBorder="1" applyAlignment="1">
      <alignment horizontal="center" vertical="center"/>
    </xf>
    <xf numFmtId="170" fontId="62" fillId="16" borderId="4" xfId="0" applyNumberFormat="1" applyFont="1" applyFill="1" applyBorder="1" applyAlignment="1">
      <alignment vertical="center"/>
    </xf>
    <xf numFmtId="0" fontId="62" fillId="15" borderId="16" xfId="54" applyFont="1" applyFill="1" applyBorder="1" applyAlignment="1">
      <alignment horizontal="left" vertical="center"/>
    </xf>
    <xf numFmtId="0" fontId="71" fillId="0" borderId="16" xfId="0" applyFont="1" applyBorder="1" applyAlignment="1">
      <alignment horizontal="center" vertical="center"/>
    </xf>
    <xf numFmtId="0" fontId="71" fillId="0" borderId="17" xfId="0" applyFont="1" applyBorder="1" applyAlignment="1">
      <alignment horizontal="center" vertical="center"/>
    </xf>
    <xf numFmtId="0" fontId="71" fillId="0" borderId="32" xfId="0" applyFont="1" applyBorder="1" applyAlignment="1">
      <alignment horizontal="center" vertical="center"/>
    </xf>
    <xf numFmtId="49" fontId="71" fillId="0" borderId="0" xfId="0" applyNumberFormat="1" applyFont="1" applyAlignment="1">
      <alignment horizontal="center" vertical="center"/>
    </xf>
    <xf numFmtId="0" fontId="71" fillId="0" borderId="36" xfId="0" applyFont="1" applyBorder="1" applyAlignment="1">
      <alignment vertical="center"/>
    </xf>
    <xf numFmtId="37" fontId="71" fillId="0" borderId="21" xfId="0" applyNumberFormat="1" applyFont="1" applyBorder="1" applyAlignment="1">
      <alignment vertical="center"/>
    </xf>
    <xf numFmtId="37" fontId="71" fillId="0" borderId="0" xfId="0" applyNumberFormat="1" applyFont="1" applyAlignment="1">
      <alignment vertical="center"/>
    </xf>
    <xf numFmtId="0" fontId="62" fillId="0" borderId="26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62" fillId="0" borderId="29" xfId="0" applyFont="1" applyBorder="1" applyAlignment="1">
      <alignment vertical="center"/>
    </xf>
    <xf numFmtId="0" fontId="62" fillId="0" borderId="30" xfId="0" applyFont="1" applyBorder="1" applyAlignment="1">
      <alignment vertical="center"/>
    </xf>
    <xf numFmtId="0" fontId="62" fillId="0" borderId="30" xfId="0" applyFont="1" applyBorder="1" applyAlignment="1">
      <alignment horizontal="left" vertical="center"/>
    </xf>
    <xf numFmtId="0" fontId="62" fillId="0" borderId="30" xfId="0" applyFont="1" applyBorder="1" applyAlignment="1">
      <alignment horizontal="center" vertical="center"/>
    </xf>
    <xf numFmtId="49" fontId="62" fillId="0" borderId="30" xfId="84" applyNumberFormat="1" applyFont="1" applyBorder="1" applyAlignment="1">
      <alignment horizontal="center" vertical="center"/>
    </xf>
    <xf numFmtId="170" fontId="62" fillId="0" borderId="30" xfId="84" applyNumberFormat="1" applyFont="1" applyBorder="1" applyAlignment="1">
      <alignment vertical="center"/>
    </xf>
    <xf numFmtId="168" fontId="62" fillId="0" borderId="30" xfId="0" applyNumberFormat="1" applyFont="1" applyBorder="1" applyAlignment="1">
      <alignment vertical="center"/>
    </xf>
    <xf numFmtId="49" fontId="62" fillId="0" borderId="20" xfId="84" applyNumberFormat="1" applyFont="1" applyBorder="1" applyAlignment="1">
      <alignment horizontal="center" vertical="center"/>
    </xf>
    <xf numFmtId="168" fontId="62" fillId="0" borderId="20" xfId="0" applyNumberFormat="1" applyFont="1" applyBorder="1" applyAlignment="1">
      <alignment vertical="center"/>
    </xf>
    <xf numFmtId="0" fontId="62" fillId="0" borderId="31" xfId="0" applyFont="1" applyBorder="1" applyAlignment="1">
      <alignment vertical="center"/>
    </xf>
    <xf numFmtId="0" fontId="62" fillId="0" borderId="27" xfId="0" applyFont="1" applyBorder="1" applyAlignment="1">
      <alignment horizontal="center" vertical="center"/>
    </xf>
    <xf numFmtId="0" fontId="62" fillId="0" borderId="27" xfId="0" applyFont="1" applyBorder="1" applyAlignment="1">
      <alignment horizontal="left" vertical="center"/>
    </xf>
    <xf numFmtId="49" fontId="62" fillId="0" borderId="27" xfId="84" applyNumberFormat="1" applyFont="1" applyBorder="1" applyAlignment="1">
      <alignment horizontal="center" vertical="center"/>
    </xf>
    <xf numFmtId="170" fontId="62" fillId="0" borderId="27" xfId="84" applyNumberFormat="1" applyFont="1" applyBorder="1" applyAlignment="1">
      <alignment vertical="center"/>
    </xf>
    <xf numFmtId="168" fontId="62" fillId="0" borderId="27" xfId="0" applyNumberFormat="1" applyFont="1" applyBorder="1" applyAlignment="1">
      <alignment vertical="center"/>
    </xf>
    <xf numFmtId="49" fontId="62" fillId="0" borderId="0" xfId="84" applyNumberFormat="1" applyFont="1" applyAlignment="1">
      <alignment horizontal="center" vertical="center"/>
    </xf>
    <xf numFmtId="166" fontId="62" fillId="0" borderId="0" xfId="84" applyFont="1" applyAlignment="1">
      <alignment vertical="center"/>
    </xf>
    <xf numFmtId="168" fontId="62" fillId="0" borderId="0" xfId="84" applyNumberFormat="1" applyFont="1" applyAlignment="1">
      <alignment vertical="center"/>
    </xf>
    <xf numFmtId="0" fontId="69" fillId="0" borderId="0" xfId="0" applyFont="1" applyAlignment="1">
      <alignment vertical="center"/>
    </xf>
    <xf numFmtId="0" fontId="62" fillId="0" borderId="0" xfId="55" quotePrefix="1" applyFont="1" applyBorder="1" applyAlignment="1">
      <alignment horizontal="left" vertical="center"/>
    </xf>
    <xf numFmtId="0" fontId="62" fillId="0" borderId="0" xfId="55" applyFont="1" applyBorder="1" applyAlignment="1">
      <alignment horizontal="left" vertical="center"/>
    </xf>
    <xf numFmtId="38" fontId="62" fillId="0" borderId="0" xfId="28" applyNumberFormat="1" applyFont="1" applyBorder="1" applyAlignment="1">
      <alignment horizontal="center" vertical="center"/>
    </xf>
    <xf numFmtId="172" fontId="62" fillId="0" borderId="0" xfId="55" applyNumberFormat="1" applyFont="1" applyBorder="1" applyAlignment="1">
      <alignment vertical="center"/>
    </xf>
    <xf numFmtId="172" fontId="62" fillId="0" borderId="0" xfId="55" applyNumberFormat="1" applyFont="1" applyBorder="1" applyAlignment="1">
      <alignment horizontal="center" vertical="center"/>
    </xf>
    <xf numFmtId="3" fontId="62" fillId="0" borderId="0" xfId="55" applyNumberFormat="1" applyFont="1" applyBorder="1" applyAlignment="1">
      <alignment vertical="center"/>
    </xf>
    <xf numFmtId="4" fontId="62" fillId="0" borderId="0" xfId="55" applyNumberFormat="1" applyFont="1" applyBorder="1" applyAlignment="1">
      <alignment vertical="center"/>
    </xf>
    <xf numFmtId="166" fontId="72" fillId="0" borderId="14" xfId="84" applyFont="1" applyBorder="1" applyAlignment="1">
      <alignment vertical="center"/>
    </xf>
    <xf numFmtId="166" fontId="72" fillId="0" borderId="32" xfId="84" applyFont="1" applyBorder="1" applyAlignment="1">
      <alignment vertical="center"/>
    </xf>
    <xf numFmtId="170" fontId="62" fillId="0" borderId="37" xfId="84" applyNumberFormat="1" applyFont="1" applyFill="1" applyBorder="1" applyAlignment="1">
      <alignment vertical="center"/>
    </xf>
    <xf numFmtId="166" fontId="69" fillId="15" borderId="14" xfId="84" applyFont="1" applyFill="1" applyBorder="1" applyAlignment="1" applyProtection="1">
      <alignment horizontal="right" vertical="center"/>
    </xf>
    <xf numFmtId="166" fontId="71" fillId="15" borderId="14" xfId="84" applyFont="1" applyFill="1" applyBorder="1" applyAlignment="1" applyProtection="1">
      <alignment horizontal="right" vertical="center"/>
    </xf>
    <xf numFmtId="38" fontId="62" fillId="15" borderId="14" xfId="84" applyNumberFormat="1" applyFont="1" applyFill="1" applyBorder="1" applyAlignment="1" applyProtection="1">
      <alignment horizontal="right" vertical="center"/>
    </xf>
    <xf numFmtId="166" fontId="62" fillId="15" borderId="17" xfId="84" applyFont="1" applyFill="1" applyBorder="1" applyAlignment="1">
      <alignment vertical="center"/>
    </xf>
    <xf numFmtId="168" fontId="62" fillId="0" borderId="18" xfId="84" applyNumberFormat="1" applyFont="1" applyBorder="1" applyAlignment="1">
      <alignment horizontal="right" vertical="center"/>
    </xf>
    <xf numFmtId="166" fontId="73" fillId="0" borderId="55" xfId="84" applyFont="1" applyBorder="1" applyAlignment="1">
      <alignment horizontal="right" vertical="center"/>
    </xf>
    <xf numFmtId="166" fontId="62" fillId="0" borderId="55" xfId="84" applyFont="1" applyBorder="1" applyAlignment="1">
      <alignment horizontal="right" vertical="center"/>
    </xf>
    <xf numFmtId="166" fontId="62" fillId="0" borderId="55" xfId="84" applyFont="1" applyFill="1" applyBorder="1" applyAlignment="1">
      <alignment horizontal="right" vertical="center"/>
    </xf>
    <xf numFmtId="166" fontId="73" fillId="0" borderId="55" xfId="84" applyFont="1" applyFill="1" applyBorder="1" applyAlignment="1">
      <alignment horizontal="right" vertical="center"/>
    </xf>
    <xf numFmtId="166" fontId="71" fillId="0" borderId="55" xfId="84" applyFont="1" applyBorder="1" applyAlignment="1">
      <alignment horizontal="right" vertical="center"/>
    </xf>
    <xf numFmtId="170" fontId="62" fillId="0" borderId="18" xfId="84" applyNumberFormat="1" applyFont="1" applyBorder="1" applyAlignment="1">
      <alignment vertical="center"/>
    </xf>
    <xf numFmtId="170" fontId="62" fillId="0" borderId="13" xfId="84" applyNumberFormat="1" applyFont="1" applyBorder="1" applyAlignment="1">
      <alignment vertical="center"/>
    </xf>
    <xf numFmtId="0" fontId="62" fillId="15" borderId="15" xfId="108" applyFont="1" applyFill="1" applyBorder="1" applyAlignment="1">
      <alignment vertical="center"/>
    </xf>
    <xf numFmtId="166" fontId="62" fillId="15" borderId="21" xfId="84" applyFont="1" applyFill="1" applyBorder="1" applyAlignment="1">
      <alignment horizontal="center" vertical="center"/>
    </xf>
    <xf numFmtId="166" fontId="62" fillId="15" borderId="21" xfId="84" applyFont="1" applyFill="1" applyBorder="1" applyAlignment="1">
      <alignment horizontal="right" vertical="center"/>
    </xf>
    <xf numFmtId="0" fontId="61" fillId="0" borderId="29" xfId="0" applyFont="1" applyBorder="1" applyAlignment="1">
      <alignment horizontal="left" vertical="center"/>
    </xf>
    <xf numFmtId="0" fontId="62" fillId="0" borderId="13" xfId="0" applyFont="1" applyBorder="1" applyAlignment="1">
      <alignment horizontal="left" vertical="center"/>
    </xf>
    <xf numFmtId="170" fontId="62" fillId="0" borderId="12" xfId="84" applyNumberFormat="1" applyFont="1" applyBorder="1" applyAlignment="1">
      <alignment vertical="center"/>
    </xf>
    <xf numFmtId="0" fontId="62" fillId="0" borderId="9" xfId="0" applyFont="1" applyBorder="1" applyAlignment="1">
      <alignment horizontal="center" vertical="center"/>
    </xf>
    <xf numFmtId="0" fontId="62" fillId="15" borderId="27" xfId="108" quotePrefix="1" applyFont="1" applyFill="1" applyBorder="1" applyAlignment="1">
      <alignment horizontal="left" vertical="center"/>
    </xf>
    <xf numFmtId="49" fontId="62" fillId="15" borderId="27" xfId="0" applyNumberFormat="1" applyFont="1" applyFill="1" applyBorder="1" applyAlignment="1">
      <alignment vertical="center"/>
    </xf>
    <xf numFmtId="0" fontId="62" fillId="0" borderId="11" xfId="0" applyFont="1" applyBorder="1" applyAlignment="1">
      <alignment vertical="center"/>
    </xf>
    <xf numFmtId="166" fontId="62" fillId="15" borderId="26" xfId="84" applyFont="1" applyFill="1" applyBorder="1" applyAlignment="1">
      <alignment horizontal="center" vertical="center"/>
    </xf>
    <xf numFmtId="166" fontId="62" fillId="15" borderId="26" xfId="84" applyFont="1" applyFill="1" applyBorder="1" applyAlignment="1">
      <alignment horizontal="right" vertical="center"/>
    </xf>
    <xf numFmtId="0" fontId="62" fillId="0" borderId="15" xfId="0" applyFont="1" applyFill="1" applyBorder="1" applyAlignment="1">
      <alignment horizontal="left" vertical="center"/>
    </xf>
    <xf numFmtId="166" fontId="62" fillId="0" borderId="21" xfId="84" applyFont="1" applyFill="1" applyBorder="1" applyAlignment="1">
      <alignment horizontal="center" vertical="center"/>
    </xf>
    <xf numFmtId="166" fontId="62" fillId="0" borderId="21" xfId="84" applyFont="1" applyFill="1" applyBorder="1" applyAlignment="1">
      <alignment vertical="center"/>
    </xf>
    <xf numFmtId="0" fontId="62" fillId="0" borderId="26" xfId="0" applyFont="1" applyFill="1" applyBorder="1" applyAlignment="1">
      <alignment horizontal="center" vertical="center"/>
    </xf>
    <xf numFmtId="0" fontId="62" fillId="0" borderId="31" xfId="0" applyFont="1" applyFill="1" applyBorder="1" applyAlignment="1">
      <alignment horizontal="left" vertical="center"/>
    </xf>
    <xf numFmtId="0" fontId="62" fillId="0" borderId="27" xfId="0" applyFont="1" applyFill="1" applyBorder="1" applyAlignment="1">
      <alignment vertical="center"/>
    </xf>
    <xf numFmtId="0" fontId="62" fillId="0" borderId="28" xfId="0" applyFont="1" applyFill="1" applyBorder="1" applyAlignment="1">
      <alignment vertical="center"/>
    </xf>
    <xf numFmtId="166" fontId="62" fillId="0" borderId="26" xfId="84" applyFont="1" applyFill="1" applyBorder="1" applyAlignment="1">
      <alignment horizontal="center" vertical="center"/>
    </xf>
    <xf numFmtId="49" fontId="62" fillId="0" borderId="26" xfId="84" applyNumberFormat="1" applyFont="1" applyFill="1" applyBorder="1" applyAlignment="1">
      <alignment horizontal="center" vertical="center"/>
    </xf>
    <xf numFmtId="166" fontId="62" fillId="0" borderId="26" xfId="84" applyFont="1" applyFill="1" applyBorder="1" applyAlignment="1">
      <alignment vertical="center"/>
    </xf>
    <xf numFmtId="166" fontId="62" fillId="0" borderId="26" xfId="84" applyFont="1" applyFill="1" applyBorder="1" applyAlignment="1">
      <alignment horizontal="right" vertical="center"/>
    </xf>
    <xf numFmtId="0" fontId="62" fillId="0" borderId="20" xfId="55" quotePrefix="1" applyFont="1" applyBorder="1" applyAlignment="1">
      <alignment vertical="center"/>
    </xf>
    <xf numFmtId="49" fontId="62" fillId="0" borderId="20" xfId="55" quotePrefix="1" applyNumberFormat="1" applyFont="1" applyBorder="1" applyAlignment="1">
      <alignment horizontal="center" vertical="center"/>
    </xf>
    <xf numFmtId="170" fontId="62" fillId="0" borderId="36" xfId="84" applyNumberFormat="1" applyFont="1" applyFill="1" applyBorder="1" applyAlignment="1">
      <alignment vertical="center"/>
    </xf>
    <xf numFmtId="0" fontId="62" fillId="0" borderId="0" xfId="55" quotePrefix="1" applyFont="1" applyBorder="1" applyAlignment="1">
      <alignment horizontal="center" vertical="center"/>
    </xf>
    <xf numFmtId="38" fontId="62" fillId="0" borderId="4" xfId="84" applyNumberFormat="1" applyFont="1" applyFill="1" applyBorder="1" applyAlignment="1">
      <alignment horizontal="left" vertical="center" wrapText="1"/>
    </xf>
    <xf numFmtId="38" fontId="62" fillId="0" borderId="2" xfId="84" applyNumberFormat="1" applyFont="1" applyFill="1" applyBorder="1" applyAlignment="1">
      <alignment horizontal="left" vertical="center" wrapText="1"/>
    </xf>
    <xf numFmtId="38" fontId="62" fillId="0" borderId="5" xfId="84" applyNumberFormat="1" applyFont="1" applyFill="1" applyBorder="1" applyAlignment="1">
      <alignment horizontal="left" vertical="center" wrapText="1"/>
    </xf>
    <xf numFmtId="3" fontId="62" fillId="0" borderId="19" xfId="55" applyNumberFormat="1" applyFont="1" applyBorder="1" applyAlignment="1">
      <alignment horizontal="center" vertical="center"/>
    </xf>
    <xf numFmtId="3" fontId="62" fillId="0" borderId="18" xfId="55" applyNumberFormat="1" applyFont="1" applyBorder="1" applyAlignment="1">
      <alignment horizontal="center" vertical="center"/>
    </xf>
    <xf numFmtId="0" fontId="60" fillId="0" borderId="0" xfId="92" applyFont="1" applyAlignment="1">
      <alignment horizontal="center"/>
    </xf>
    <xf numFmtId="0" fontId="63" fillId="0" borderId="46" xfId="55" applyFont="1" applyBorder="1" applyAlignment="1" applyProtection="1">
      <alignment horizontal="center" vertical="center"/>
      <protection locked="0"/>
    </xf>
    <xf numFmtId="0" fontId="63" fillId="0" borderId="8" xfId="55" applyFont="1" applyBorder="1" applyAlignment="1" applyProtection="1">
      <alignment horizontal="center" vertical="center"/>
      <protection locked="0"/>
    </xf>
    <xf numFmtId="38" fontId="62" fillId="0" borderId="27" xfId="28" quotePrefix="1" applyNumberFormat="1" applyFont="1" applyBorder="1" applyAlignment="1">
      <alignment horizontal="center" vertical="center"/>
    </xf>
    <xf numFmtId="38" fontId="62" fillId="0" borderId="28" xfId="28" applyNumberFormat="1" applyFont="1" applyBorder="1" applyAlignment="1">
      <alignment horizontal="center" vertical="center"/>
    </xf>
    <xf numFmtId="3" fontId="62" fillId="0" borderId="29" xfId="55" applyNumberFormat="1" applyFont="1" applyBorder="1" applyAlignment="1">
      <alignment horizontal="center" vertical="center"/>
    </xf>
    <xf numFmtId="3" fontId="62" fillId="0" borderId="13" xfId="55" applyNumberFormat="1" applyFont="1" applyBorder="1" applyAlignment="1">
      <alignment horizontal="center" vertical="center"/>
    </xf>
    <xf numFmtId="0" fontId="63" fillId="0" borderId="46" xfId="55" applyFont="1" applyBorder="1" applyAlignment="1" applyProtection="1">
      <alignment horizontal="center" vertical="top"/>
      <protection locked="0"/>
    </xf>
    <xf numFmtId="0" fontId="63" fillId="0" borderId="8" xfId="55" applyFont="1" applyBorder="1" applyAlignment="1" applyProtection="1">
      <alignment horizontal="center" vertical="top"/>
      <protection locked="0"/>
    </xf>
    <xf numFmtId="0" fontId="63" fillId="0" borderId="45" xfId="55" applyFont="1" applyBorder="1" applyAlignment="1" applyProtection="1">
      <alignment horizontal="center" vertical="top"/>
      <protection locked="0"/>
    </xf>
    <xf numFmtId="0" fontId="63" fillId="0" borderId="11" xfId="55" applyFont="1" applyBorder="1" applyAlignment="1" applyProtection="1">
      <alignment horizontal="center" vertical="top"/>
      <protection locked="0"/>
    </xf>
    <xf numFmtId="0" fontId="63" fillId="2" borderId="4" xfId="54" applyFont="1" applyFill="1" applyBorder="1" applyAlignment="1">
      <alignment horizontal="center" vertical="center"/>
    </xf>
    <xf numFmtId="0" fontId="63" fillId="2" borderId="2" xfId="54" applyFont="1" applyFill="1" applyBorder="1" applyAlignment="1">
      <alignment horizontal="center" vertical="center"/>
    </xf>
    <xf numFmtId="0" fontId="63" fillId="0" borderId="29" xfId="54" applyFont="1" applyBorder="1" applyAlignment="1">
      <alignment horizontal="left" vertical="center"/>
    </xf>
    <xf numFmtId="0" fontId="63" fillId="0" borderId="30" xfId="54" applyFont="1" applyBorder="1" applyAlignment="1">
      <alignment horizontal="left" vertical="center"/>
    </xf>
    <xf numFmtId="0" fontId="62" fillId="0" borderId="15" xfId="54" applyFont="1" applyBorder="1" applyAlignment="1">
      <alignment horizontal="left" vertical="center"/>
    </xf>
    <xf numFmtId="0" fontId="62" fillId="0" borderId="16" xfId="54" applyFont="1" applyBorder="1" applyAlignment="1">
      <alignment horizontal="left" vertical="center"/>
    </xf>
    <xf numFmtId="0" fontId="63" fillId="0" borderId="10" xfId="54" applyFont="1" applyBorder="1" applyAlignment="1">
      <alignment horizontal="center" vertical="center"/>
    </xf>
    <xf numFmtId="0" fontId="61" fillId="0" borderId="29" xfId="54" applyFont="1" applyBorder="1" applyAlignment="1">
      <alignment horizontal="left" vertical="center"/>
    </xf>
    <xf numFmtId="0" fontId="61" fillId="0" borderId="30" xfId="54" applyFont="1" applyBorder="1" applyAlignment="1">
      <alignment horizontal="left" vertical="center"/>
    </xf>
    <xf numFmtId="0" fontId="63" fillId="0" borderId="46" xfId="54" applyFont="1" applyBorder="1" applyAlignment="1" applyProtection="1">
      <alignment horizontal="center" vertical="center"/>
      <protection locked="0"/>
    </xf>
    <xf numFmtId="0" fontId="63" fillId="0" borderId="7" xfId="54" applyFont="1" applyBorder="1" applyAlignment="1" applyProtection="1">
      <alignment horizontal="center" vertical="center"/>
      <protection locked="0"/>
    </xf>
    <xf numFmtId="0" fontId="63" fillId="0" borderId="46" xfId="54" applyFont="1" applyBorder="1" applyAlignment="1">
      <alignment horizontal="center" vertical="top"/>
    </xf>
    <xf numFmtId="0" fontId="63" fillId="0" borderId="8" xfId="54" applyFont="1" applyBorder="1" applyAlignment="1">
      <alignment horizontal="center" vertical="top"/>
    </xf>
    <xf numFmtId="0" fontId="63" fillId="2" borderId="5" xfId="54" applyFont="1" applyFill="1" applyBorder="1" applyAlignment="1">
      <alignment horizontal="center" vertical="center"/>
    </xf>
    <xf numFmtId="0" fontId="63" fillId="0" borderId="29" xfId="54" quotePrefix="1" applyFont="1" applyBorder="1" applyAlignment="1">
      <alignment horizontal="center" vertical="center"/>
    </xf>
    <xf numFmtId="0" fontId="63" fillId="0" borderId="13" xfId="54" quotePrefix="1" applyFont="1" applyBorder="1" applyAlignment="1">
      <alignment horizontal="center" vertical="center"/>
    </xf>
    <xf numFmtId="0" fontId="63" fillId="0" borderId="31" xfId="54" quotePrefix="1" applyFont="1" applyBorder="1" applyAlignment="1">
      <alignment horizontal="center" vertical="center"/>
    </xf>
    <xf numFmtId="0" fontId="63" fillId="0" borderId="28" xfId="54" applyFont="1" applyBorder="1" applyAlignment="1">
      <alignment horizontal="center" vertical="center"/>
    </xf>
    <xf numFmtId="0" fontId="61" fillId="15" borderId="10" xfId="94" applyFont="1" applyFill="1" applyBorder="1" applyAlignment="1">
      <alignment horizontal="center" vertical="center"/>
    </xf>
    <xf numFmtId="0" fontId="61" fillId="0" borderId="46" xfId="0" applyFont="1" applyBorder="1" applyAlignment="1">
      <alignment horizontal="center" vertical="center"/>
    </xf>
    <xf numFmtId="0" fontId="61" fillId="0" borderId="7" xfId="0" applyFont="1" applyBorder="1" applyAlignment="1">
      <alignment horizontal="center" vertical="center"/>
    </xf>
    <xf numFmtId="0" fontId="61" fillId="0" borderId="8" xfId="0" applyFont="1" applyBorder="1" applyAlignment="1">
      <alignment horizontal="center" vertical="center"/>
    </xf>
    <xf numFmtId="0" fontId="61" fillId="0" borderId="4" xfId="0" applyFont="1" applyBorder="1" applyAlignment="1" applyProtection="1">
      <alignment horizontal="center" vertical="center"/>
      <protection locked="0"/>
    </xf>
    <xf numFmtId="0" fontId="61" fillId="0" borderId="5" xfId="0" applyFont="1" applyBorder="1" applyAlignment="1" applyProtection="1">
      <alignment horizontal="center" vertical="center"/>
      <protection locked="0"/>
    </xf>
    <xf numFmtId="166" fontId="61" fillId="0" borderId="4" xfId="84" applyFont="1" applyBorder="1" applyAlignment="1">
      <alignment horizontal="center" vertical="center"/>
    </xf>
    <xf numFmtId="166" fontId="61" fillId="0" borderId="5" xfId="84" applyFont="1" applyBorder="1" applyAlignment="1">
      <alignment horizontal="center" vertical="center"/>
    </xf>
    <xf numFmtId="166" fontId="32" fillId="5" borderId="47" xfId="84" applyFont="1" applyFill="1" applyBorder="1" applyAlignment="1">
      <alignment horizontal="center"/>
    </xf>
    <xf numFmtId="166" fontId="32" fillId="5" borderId="1" xfId="84" applyFont="1" applyFill="1" applyBorder="1" applyAlignment="1">
      <alignment horizontal="center"/>
    </xf>
    <xf numFmtId="0" fontId="33" fillId="5" borderId="47" xfId="95" applyFont="1" applyFill="1" applyBorder="1" applyAlignment="1">
      <alignment horizontal="center"/>
    </xf>
    <xf numFmtId="0" fontId="33" fillId="5" borderId="48" xfId="95" applyFont="1" applyFill="1" applyBorder="1" applyAlignment="1">
      <alignment horizontal="center"/>
    </xf>
    <xf numFmtId="166" fontId="35" fillId="0" borderId="36" xfId="84" applyFont="1" applyBorder="1" applyAlignment="1">
      <alignment horizontal="left"/>
    </xf>
    <xf numFmtId="166" fontId="35" fillId="0" borderId="0" xfId="84" applyFont="1" applyAlignment="1">
      <alignment horizontal="left"/>
    </xf>
    <xf numFmtId="166" fontId="26" fillId="0" borderId="0" xfId="84" applyFont="1" applyAlignment="1">
      <alignment vertical="center"/>
    </xf>
    <xf numFmtId="166" fontId="29" fillId="0" borderId="36" xfId="84" applyFont="1" applyBorder="1" applyAlignment="1">
      <alignment horizontal="center"/>
    </xf>
    <xf numFmtId="166" fontId="29" fillId="0" borderId="0" xfId="84" applyFont="1" applyAlignment="1">
      <alignment horizontal="center"/>
    </xf>
    <xf numFmtId="166" fontId="29" fillId="0" borderId="37" xfId="84" applyFont="1" applyBorder="1" applyAlignment="1">
      <alignment horizontal="center"/>
    </xf>
    <xf numFmtId="0" fontId="71" fillId="0" borderId="20" xfId="0" applyFont="1" applyFill="1" applyBorder="1" applyAlignment="1">
      <alignment horizontal="left" vertical="center"/>
    </xf>
    <xf numFmtId="0" fontId="62" fillId="0" borderId="32" xfId="0" applyFont="1" applyFill="1" applyBorder="1" applyAlignment="1">
      <alignment horizontal="center" vertical="center"/>
    </xf>
    <xf numFmtId="0" fontId="69" fillId="0" borderId="36" xfId="0" applyFont="1" applyFill="1" applyBorder="1" applyAlignment="1">
      <alignment horizontal="left" vertical="center"/>
    </xf>
    <xf numFmtId="0" fontId="62" fillId="0" borderId="37" xfId="0" applyFont="1" applyFill="1" applyBorder="1" applyAlignment="1">
      <alignment vertical="center"/>
    </xf>
    <xf numFmtId="168" fontId="62" fillId="0" borderId="36" xfId="0" applyNumberFormat="1" applyFont="1" applyFill="1" applyBorder="1" applyAlignment="1">
      <alignment vertical="center"/>
    </xf>
    <xf numFmtId="0" fontId="62" fillId="15" borderId="14" xfId="84" applyNumberFormat="1" applyFont="1" applyFill="1" applyBorder="1" applyAlignment="1">
      <alignment horizontal="center" vertical="center"/>
    </xf>
  </cellXfs>
  <cellStyles count="110">
    <cellStyle name=",;F'KOIT[[WAAHK" xfId="1" xr:uid="{00000000-0005-0000-0000-000000000000}"/>
    <cellStyle name="?? [0]_PERSONAL" xfId="2" xr:uid="{00000000-0005-0000-0000-000001000000}"/>
    <cellStyle name="???? [0.00]_????" xfId="3" xr:uid="{00000000-0005-0000-0000-000002000000}"/>
    <cellStyle name="??????[0]_PERSONAL" xfId="4" xr:uid="{00000000-0005-0000-0000-000003000000}"/>
    <cellStyle name="??????PERSONAL" xfId="5" xr:uid="{00000000-0005-0000-0000-000004000000}"/>
    <cellStyle name="?????[0]_PERSONAL" xfId="6" xr:uid="{00000000-0005-0000-0000-000005000000}"/>
    <cellStyle name="?????PERSONAL" xfId="7" xr:uid="{00000000-0005-0000-0000-000006000000}"/>
    <cellStyle name="????_????" xfId="8" xr:uid="{00000000-0005-0000-0000-000007000000}"/>
    <cellStyle name="???[0]_PERSONAL" xfId="9" xr:uid="{00000000-0005-0000-0000-000008000000}"/>
    <cellStyle name="???_PERSONAL" xfId="10" xr:uid="{00000000-0005-0000-0000-000009000000}"/>
    <cellStyle name="??_??" xfId="11" xr:uid="{00000000-0005-0000-0000-00000A000000}"/>
    <cellStyle name="?@??laroux" xfId="12" xr:uid="{00000000-0005-0000-0000-00000B000000}"/>
    <cellStyle name="=C:\WINDOWS\SYSTEM32\COMMAND.COM" xfId="13" xr:uid="{00000000-0005-0000-0000-00000C000000}"/>
    <cellStyle name="Calc Currency (0)" xfId="14" xr:uid="{00000000-0005-0000-0000-00000D000000}"/>
    <cellStyle name="Calc Currency (2)" xfId="15" xr:uid="{00000000-0005-0000-0000-00000E000000}"/>
    <cellStyle name="Calc Percent (0)" xfId="16" xr:uid="{00000000-0005-0000-0000-00000F000000}"/>
    <cellStyle name="Calc Percent (1)" xfId="17" xr:uid="{00000000-0005-0000-0000-000010000000}"/>
    <cellStyle name="Calc Percent (2)" xfId="18" xr:uid="{00000000-0005-0000-0000-000011000000}"/>
    <cellStyle name="Calc Units (0)" xfId="19" xr:uid="{00000000-0005-0000-0000-000012000000}"/>
    <cellStyle name="Calc Units (1)" xfId="20" xr:uid="{00000000-0005-0000-0000-000013000000}"/>
    <cellStyle name="Calc Units (2)" xfId="21" xr:uid="{00000000-0005-0000-0000-000014000000}"/>
    <cellStyle name="Comma [0] 2" xfId="22" xr:uid="{00000000-0005-0000-0000-000017000000}"/>
    <cellStyle name="Comma [00]" xfId="23" xr:uid="{00000000-0005-0000-0000-000018000000}"/>
    <cellStyle name="Comma 11" xfId="24" xr:uid="{00000000-0005-0000-0000-000019000000}"/>
    <cellStyle name="Comma 2" xfId="25" xr:uid="{00000000-0005-0000-0000-00001A000000}"/>
    <cellStyle name="Comma 21" xfId="107" xr:uid="{00000000-0005-0000-0000-00001B000000}"/>
    <cellStyle name="Comma 21 2" xfId="26" xr:uid="{00000000-0005-0000-0000-00001C000000}"/>
    <cellStyle name="Comma 3" xfId="27" xr:uid="{00000000-0005-0000-0000-00001D000000}"/>
    <cellStyle name="Comma 3 2 2" xfId="106" xr:uid="{00000000-0005-0000-0000-00001E000000}"/>
    <cellStyle name="Comma 32 3 3" xfId="104" xr:uid="{00000000-0005-0000-0000-00001F000000}"/>
    <cellStyle name="Comma_แบบตารางใหม่ 2" xfId="28" xr:uid="{00000000-0005-0000-0000-000020000000}"/>
    <cellStyle name="Currency [00]" xfId="29" xr:uid="{00000000-0005-0000-0000-000022000000}"/>
    <cellStyle name="Date" xfId="30" xr:uid="{00000000-0005-0000-0000-000023000000}"/>
    <cellStyle name="Date Short" xfId="31" xr:uid="{00000000-0005-0000-0000-000024000000}"/>
    <cellStyle name="Date_55-6849 (พค-55)" xfId="32" xr:uid="{00000000-0005-0000-0000-000025000000}"/>
    <cellStyle name="Enter Currency (0)" xfId="33" xr:uid="{00000000-0005-0000-0000-000026000000}"/>
    <cellStyle name="Enter Currency (2)" xfId="34" xr:uid="{00000000-0005-0000-0000-000027000000}"/>
    <cellStyle name="Enter Units (0)" xfId="35" xr:uid="{00000000-0005-0000-0000-000028000000}"/>
    <cellStyle name="Enter Units (1)" xfId="36" xr:uid="{00000000-0005-0000-0000-000029000000}"/>
    <cellStyle name="Enter Units (2)" xfId="37" xr:uid="{00000000-0005-0000-0000-00002A000000}"/>
    <cellStyle name="Grey" xfId="38" xr:uid="{00000000-0005-0000-0000-00002B000000}"/>
    <cellStyle name="Header1" xfId="39" xr:uid="{00000000-0005-0000-0000-00002C000000}"/>
    <cellStyle name="Header2" xfId="40" xr:uid="{00000000-0005-0000-0000-00002D000000}"/>
    <cellStyle name="Input [yellow]" xfId="41" xr:uid="{00000000-0005-0000-0000-00002E000000}"/>
    <cellStyle name="Link Currency (0)" xfId="42" xr:uid="{00000000-0005-0000-0000-00002F000000}"/>
    <cellStyle name="Link Currency (2)" xfId="43" xr:uid="{00000000-0005-0000-0000-000030000000}"/>
    <cellStyle name="Link Units (0)" xfId="44" xr:uid="{00000000-0005-0000-0000-000031000000}"/>
    <cellStyle name="Link Units (1)" xfId="45" xr:uid="{00000000-0005-0000-0000-000032000000}"/>
    <cellStyle name="Link Units (2)" xfId="46" xr:uid="{00000000-0005-0000-0000-000033000000}"/>
    <cellStyle name="New Times Roman" xfId="47" xr:uid="{00000000-0005-0000-0000-000034000000}"/>
    <cellStyle name="Normal - Style1" xfId="48" xr:uid="{00000000-0005-0000-0000-000036000000}"/>
    <cellStyle name="Normal 2" xfId="49" xr:uid="{00000000-0005-0000-0000-000037000000}"/>
    <cellStyle name="Normal 2 2" xfId="105" xr:uid="{00000000-0005-0000-0000-000038000000}"/>
    <cellStyle name="Normal 3" xfId="100" xr:uid="{00000000-0005-0000-0000-000039000000}"/>
    <cellStyle name="Normal 4" xfId="50" xr:uid="{00000000-0005-0000-0000-00003A000000}"/>
    <cellStyle name="Normal 6" xfId="51" xr:uid="{00000000-0005-0000-0000-00003B000000}"/>
    <cellStyle name="Normal_10051 &amp; ข 38-39-40 -มีค-50_56-10159 (ตค-55)" xfId="52" xr:uid="{00000000-0005-0000-0000-00003C000000}"/>
    <cellStyle name="Normal_50-10127อุดรธานี" xfId="53" xr:uid="{00000000-0005-0000-0000-00003D000000}"/>
    <cellStyle name="Normal_58-10838ร.พ.ปัตตานี แอร์ new-new 10-9-57" xfId="109" xr:uid="{00000000-0005-0000-0000-00003E000000}"/>
    <cellStyle name="Normal_EE4624" xfId="99" xr:uid="{00000000-0005-0000-0000-00003F000000}"/>
    <cellStyle name="Normal_แบบตารางใหม่" xfId="54" xr:uid="{00000000-0005-0000-0000-000041000000}"/>
    <cellStyle name="Normal_แบบตารางใหม่ 2" xfId="55" xr:uid="{00000000-0005-0000-0000-000042000000}"/>
    <cellStyle name="Normal_แบบตารางใหม่ -กลุ่ม 3" xfId="56" xr:uid="{00000000-0005-0000-0000-000043000000}"/>
    <cellStyle name="Normal_แบบตารางใหม่ -กลุ่ม 3 2" xfId="57" xr:uid="{00000000-0005-0000-0000-000044000000}"/>
    <cellStyle name="Normal_แบบตารางใหม่_54-8079 (สค-54)" xfId="58" xr:uid="{00000000-0005-0000-0000-000045000000}"/>
    <cellStyle name="Normal_แบบตารางใหม่_54-ก 40-เมย-53 -ช่องลิฟท์ -รพ.เซกา" xfId="59" xr:uid="{00000000-0005-0000-0000-000046000000}"/>
    <cellStyle name="Normal_แบบตารางใหม่_54-ก 40-เมย-53 -ช่องลิฟท์ -รพ.เซกา 2" xfId="60" xr:uid="{00000000-0005-0000-0000-000047000000}"/>
    <cellStyle name="Normal_อาคารพักคนไข้  298  เตียง(งานไฟฟ้า)" xfId="61" xr:uid="{00000000-0005-0000-0000-000048000000}"/>
    <cellStyle name="ParaBirimi [0]_RESULTS" xfId="62" xr:uid="{00000000-0005-0000-0000-000049000000}"/>
    <cellStyle name="ParaBirimi_RESULTS" xfId="63" xr:uid="{00000000-0005-0000-0000-00004A000000}"/>
    <cellStyle name="Percent [0]" xfId="64" xr:uid="{00000000-0005-0000-0000-00004B000000}"/>
    <cellStyle name="Percent [00]" xfId="65" xr:uid="{00000000-0005-0000-0000-00004C000000}"/>
    <cellStyle name="Percent [2]" xfId="66" xr:uid="{00000000-0005-0000-0000-00004D000000}"/>
    <cellStyle name="Percent 2" xfId="67" xr:uid="{00000000-0005-0000-0000-00004E000000}"/>
    <cellStyle name="PrePop Currency (0)" xfId="68" xr:uid="{00000000-0005-0000-0000-00004F000000}"/>
    <cellStyle name="PrePop Currency (2)" xfId="69" xr:uid="{00000000-0005-0000-0000-000050000000}"/>
    <cellStyle name="PrePop Units (0)" xfId="70" xr:uid="{00000000-0005-0000-0000-000051000000}"/>
    <cellStyle name="PrePop Units (1)" xfId="71" xr:uid="{00000000-0005-0000-0000-000052000000}"/>
    <cellStyle name="PrePop Units (2)" xfId="72" xr:uid="{00000000-0005-0000-0000-000053000000}"/>
    <cellStyle name="Style 1" xfId="73" xr:uid="{00000000-0005-0000-0000-000054000000}"/>
    <cellStyle name="Text Indent A" xfId="74" xr:uid="{00000000-0005-0000-0000-000055000000}"/>
    <cellStyle name="Text Indent B" xfId="75" xr:uid="{00000000-0005-0000-0000-000056000000}"/>
    <cellStyle name="Text Indent C" xfId="76" xr:uid="{00000000-0005-0000-0000-000057000000}"/>
    <cellStyle name="Virg? [0]_RESULTS" xfId="77" xr:uid="{00000000-0005-0000-0000-000058000000}"/>
    <cellStyle name="Virg?_RESULTS" xfId="78" xr:uid="{00000000-0005-0000-0000-000059000000}"/>
    <cellStyle name="เครื่องหมายจุลภาค 2" xfId="79" xr:uid="{00000000-0005-0000-0000-00005A000000}"/>
    <cellStyle name="เครื่องหมายจุลภาค 2 2 3" xfId="101" xr:uid="{00000000-0005-0000-0000-00005B000000}"/>
    <cellStyle name="เครื่องหมายจุลภาค 3" xfId="80" xr:uid="{00000000-0005-0000-0000-00005C000000}"/>
    <cellStyle name="เครื่องหมายจุลภาค_54-8170-36" xfId="81" xr:uid="{00000000-0005-0000-0000-00005D000000}"/>
    <cellStyle name="เครื่องหมายจุลภาค_OPD_รพ.ราชวิถ๊-16-11-53. xls" xfId="82" xr:uid="{00000000-0005-0000-0000-00005E000000}"/>
    <cellStyle name="เครื่องหมายจุลภาค_ข 24-กพ-47 " xfId="83" xr:uid="{00000000-0005-0000-0000-00005F000000}"/>
    <cellStyle name="จุลภาค" xfId="84" builtinId="3"/>
    <cellStyle name="จุลภาค [0]" xfId="85" builtinId="6"/>
    <cellStyle name="จุลภาค [0] 2" xfId="86" xr:uid="{00000000-0005-0000-0000-000060000000}"/>
    <cellStyle name="จุลภาค 2 2" xfId="103" xr:uid="{00000000-0005-0000-0000-000061000000}"/>
    <cellStyle name="เชื่อมโยงหลายมิติ" xfId="87" xr:uid="{00000000-0005-0000-0000-000062000000}"/>
    <cellStyle name="ตามการเชื่อมโยงหลายมิติ" xfId="88" xr:uid="{00000000-0005-0000-0000-000063000000}"/>
    <cellStyle name="ปกติ" xfId="0" builtinId="0"/>
    <cellStyle name="ปกติ 11" xfId="89" xr:uid="{00000000-0005-0000-0000-000064000000}"/>
    <cellStyle name="ปกติ 2" xfId="90" xr:uid="{00000000-0005-0000-0000-000065000000}"/>
    <cellStyle name="ปกติ 3" xfId="91" xr:uid="{00000000-0005-0000-0000-000066000000}"/>
    <cellStyle name="ปกติ 3 2" xfId="108" xr:uid="{00000000-0005-0000-0000-000067000000}"/>
    <cellStyle name="ปกติ_50-5300 ฟอร์มตารางใหม่" xfId="92" xr:uid="{00000000-0005-0000-0000-000068000000}"/>
    <cellStyle name="ปกติ_OPD_รพ.ราชวิถ๊-16-11-53. xls" xfId="93" xr:uid="{00000000-0005-0000-0000-00006A000000}"/>
    <cellStyle name="ปกติ_ข 24-กพ-47 " xfId="94" xr:uid="{00000000-0005-0000-0000-00006B000000}"/>
    <cellStyle name="ปกติ_คำนวณค่าเฉลี่ย Factor-F_6%" xfId="95" xr:uid="{00000000-0005-0000-0000-00006C000000}"/>
    <cellStyle name="ปกติ_อาคาร สนง.ระบบบริการการแพทย์ฉุกเฉิน 10252" xfId="96" xr:uid="{00000000-0005-0000-0000-00006D000000}"/>
    <cellStyle name="ปกติ_อาคารเอนกประสงค์ 10467A" xfId="97" xr:uid="{00000000-0005-0000-0000-00006E000000}"/>
    <cellStyle name="ลักษณะ 1" xfId="98" xr:uid="{00000000-0005-0000-0000-00006F000000}"/>
    <cellStyle name="สกุลเงิน" xfId="102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3</xdr:row>
      <xdr:rowOff>76200</xdr:rowOff>
    </xdr:from>
    <xdr:to>
      <xdr:col>1</xdr:col>
      <xdr:colOff>276225</xdr:colOff>
      <xdr:row>3</xdr:row>
      <xdr:rowOff>190500</xdr:rowOff>
    </xdr:to>
    <xdr:sp macro="" textlink="">
      <xdr:nvSpPr>
        <xdr:cNvPr id="163987" name="Rectangle 1">
          <a:extLst>
            <a:ext uri="{FF2B5EF4-FFF2-40B4-BE49-F238E27FC236}">
              <a16:creationId xmlns:a16="http://schemas.microsoft.com/office/drawing/2014/main" id="{00000000-0008-0000-0000-000093800200}"/>
            </a:ext>
          </a:extLst>
        </xdr:cNvPr>
        <xdr:cNvSpPr>
          <a:spLocks noChangeArrowheads="1"/>
        </xdr:cNvSpPr>
      </xdr:nvSpPr>
      <xdr:spPr bwMode="auto">
        <a:xfrm>
          <a:off x="314325" y="12668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4</xdr:row>
      <xdr:rowOff>76200</xdr:rowOff>
    </xdr:from>
    <xdr:to>
      <xdr:col>1</xdr:col>
      <xdr:colOff>276225</xdr:colOff>
      <xdr:row>4</xdr:row>
      <xdr:rowOff>190500</xdr:rowOff>
    </xdr:to>
    <xdr:sp macro="" textlink="">
      <xdr:nvSpPr>
        <xdr:cNvPr id="163988" name="Rectangle 2">
          <a:extLst>
            <a:ext uri="{FF2B5EF4-FFF2-40B4-BE49-F238E27FC236}">
              <a16:creationId xmlns:a16="http://schemas.microsoft.com/office/drawing/2014/main" id="{00000000-0008-0000-0000-000094800200}"/>
            </a:ext>
          </a:extLst>
        </xdr:cNvPr>
        <xdr:cNvSpPr>
          <a:spLocks noChangeArrowheads="1"/>
        </xdr:cNvSpPr>
      </xdr:nvSpPr>
      <xdr:spPr bwMode="auto">
        <a:xfrm>
          <a:off x="314325" y="15525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5</xdr:row>
      <xdr:rowOff>76200</xdr:rowOff>
    </xdr:from>
    <xdr:to>
      <xdr:col>1</xdr:col>
      <xdr:colOff>276225</xdr:colOff>
      <xdr:row>5</xdr:row>
      <xdr:rowOff>190500</xdr:rowOff>
    </xdr:to>
    <xdr:sp macro="" textlink="">
      <xdr:nvSpPr>
        <xdr:cNvPr id="163989" name="Rectangle 4">
          <a:extLst>
            <a:ext uri="{FF2B5EF4-FFF2-40B4-BE49-F238E27FC236}">
              <a16:creationId xmlns:a16="http://schemas.microsoft.com/office/drawing/2014/main" id="{00000000-0008-0000-0000-000095800200}"/>
            </a:ext>
          </a:extLst>
        </xdr:cNvPr>
        <xdr:cNvSpPr>
          <a:spLocks noChangeArrowheads="1"/>
        </xdr:cNvSpPr>
      </xdr:nvSpPr>
      <xdr:spPr bwMode="auto">
        <a:xfrm>
          <a:off x="314325" y="18383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6</xdr:row>
      <xdr:rowOff>76200</xdr:rowOff>
    </xdr:from>
    <xdr:to>
      <xdr:col>1</xdr:col>
      <xdr:colOff>276225</xdr:colOff>
      <xdr:row>6</xdr:row>
      <xdr:rowOff>190500</xdr:rowOff>
    </xdr:to>
    <xdr:sp macro="" textlink="">
      <xdr:nvSpPr>
        <xdr:cNvPr id="163990" name="Rectangle 5">
          <a:extLst>
            <a:ext uri="{FF2B5EF4-FFF2-40B4-BE49-F238E27FC236}">
              <a16:creationId xmlns:a16="http://schemas.microsoft.com/office/drawing/2014/main" id="{00000000-0008-0000-0000-000096800200}"/>
            </a:ext>
          </a:extLst>
        </xdr:cNvPr>
        <xdr:cNvSpPr>
          <a:spLocks noChangeArrowheads="1"/>
        </xdr:cNvSpPr>
      </xdr:nvSpPr>
      <xdr:spPr bwMode="auto">
        <a:xfrm>
          <a:off x="314325" y="21240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7</xdr:row>
      <xdr:rowOff>76200</xdr:rowOff>
    </xdr:from>
    <xdr:to>
      <xdr:col>1</xdr:col>
      <xdr:colOff>276225</xdr:colOff>
      <xdr:row>7</xdr:row>
      <xdr:rowOff>190500</xdr:rowOff>
    </xdr:to>
    <xdr:sp macro="" textlink="">
      <xdr:nvSpPr>
        <xdr:cNvPr id="163991" name="Rectangle 6">
          <a:extLst>
            <a:ext uri="{FF2B5EF4-FFF2-40B4-BE49-F238E27FC236}">
              <a16:creationId xmlns:a16="http://schemas.microsoft.com/office/drawing/2014/main" id="{00000000-0008-0000-0000-000097800200}"/>
            </a:ext>
          </a:extLst>
        </xdr:cNvPr>
        <xdr:cNvSpPr>
          <a:spLocks noChangeArrowheads="1"/>
        </xdr:cNvSpPr>
      </xdr:nvSpPr>
      <xdr:spPr bwMode="auto">
        <a:xfrm>
          <a:off x="314325" y="24098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26</xdr:row>
      <xdr:rowOff>114300</xdr:rowOff>
    </xdr:from>
    <xdr:to>
      <xdr:col>1</xdr:col>
      <xdr:colOff>285750</xdr:colOff>
      <xdr:row>26</xdr:row>
      <xdr:rowOff>228600</xdr:rowOff>
    </xdr:to>
    <xdr:sp macro="" textlink="">
      <xdr:nvSpPr>
        <xdr:cNvPr id="163992" name="Rectangle 8">
          <a:extLst>
            <a:ext uri="{FF2B5EF4-FFF2-40B4-BE49-F238E27FC236}">
              <a16:creationId xmlns:a16="http://schemas.microsoft.com/office/drawing/2014/main" id="{00000000-0008-0000-0000-000098800200}"/>
            </a:ext>
          </a:extLst>
        </xdr:cNvPr>
        <xdr:cNvSpPr>
          <a:spLocks noChangeArrowheads="1"/>
        </xdr:cNvSpPr>
      </xdr:nvSpPr>
      <xdr:spPr bwMode="auto">
        <a:xfrm>
          <a:off x="323850" y="7524750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10</xdr:row>
      <xdr:rowOff>76200</xdr:rowOff>
    </xdr:from>
    <xdr:to>
      <xdr:col>1</xdr:col>
      <xdr:colOff>276225</xdr:colOff>
      <xdr:row>10</xdr:row>
      <xdr:rowOff>190500</xdr:rowOff>
    </xdr:to>
    <xdr:sp macro="" textlink="">
      <xdr:nvSpPr>
        <xdr:cNvPr id="163993" name="Rectangle 7">
          <a:extLst>
            <a:ext uri="{FF2B5EF4-FFF2-40B4-BE49-F238E27FC236}">
              <a16:creationId xmlns:a16="http://schemas.microsoft.com/office/drawing/2014/main" id="{00000000-0008-0000-0000-000099800200}"/>
            </a:ext>
          </a:extLst>
        </xdr:cNvPr>
        <xdr:cNvSpPr>
          <a:spLocks noChangeArrowheads="1"/>
        </xdr:cNvSpPr>
      </xdr:nvSpPr>
      <xdr:spPr bwMode="auto">
        <a:xfrm>
          <a:off x="314325" y="32670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695325</xdr:colOff>
      <xdr:row>10</xdr:row>
      <xdr:rowOff>85725</xdr:rowOff>
    </xdr:from>
    <xdr:to>
      <xdr:col>6</xdr:col>
      <xdr:colOff>800100</xdr:colOff>
      <xdr:row>10</xdr:row>
      <xdr:rowOff>200025</xdr:rowOff>
    </xdr:to>
    <xdr:sp macro="" textlink="">
      <xdr:nvSpPr>
        <xdr:cNvPr id="163994" name="Rectangle 7">
          <a:extLst>
            <a:ext uri="{FF2B5EF4-FFF2-40B4-BE49-F238E27FC236}">
              <a16:creationId xmlns:a16="http://schemas.microsoft.com/office/drawing/2014/main" id="{00000000-0008-0000-0000-00009A800200}"/>
            </a:ext>
          </a:extLst>
        </xdr:cNvPr>
        <xdr:cNvSpPr>
          <a:spLocks noChangeArrowheads="1"/>
        </xdr:cNvSpPr>
      </xdr:nvSpPr>
      <xdr:spPr bwMode="auto">
        <a:xfrm>
          <a:off x="4381500" y="3276600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8</xdr:row>
      <xdr:rowOff>76200</xdr:rowOff>
    </xdr:from>
    <xdr:to>
      <xdr:col>1</xdr:col>
      <xdr:colOff>276225</xdr:colOff>
      <xdr:row>8</xdr:row>
      <xdr:rowOff>190500</xdr:rowOff>
    </xdr:to>
    <xdr:sp macro="" textlink="">
      <xdr:nvSpPr>
        <xdr:cNvPr id="163995" name="Rectangle 6">
          <a:extLst>
            <a:ext uri="{FF2B5EF4-FFF2-40B4-BE49-F238E27FC236}">
              <a16:creationId xmlns:a16="http://schemas.microsoft.com/office/drawing/2014/main" id="{00000000-0008-0000-0000-00009B800200}"/>
            </a:ext>
          </a:extLst>
        </xdr:cNvPr>
        <xdr:cNvSpPr>
          <a:spLocks noChangeArrowheads="1"/>
        </xdr:cNvSpPr>
      </xdr:nvSpPr>
      <xdr:spPr bwMode="auto">
        <a:xfrm>
          <a:off x="314325" y="26955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9</xdr:row>
      <xdr:rowOff>76200</xdr:rowOff>
    </xdr:from>
    <xdr:to>
      <xdr:col>1</xdr:col>
      <xdr:colOff>276225</xdr:colOff>
      <xdr:row>9</xdr:row>
      <xdr:rowOff>190500</xdr:rowOff>
    </xdr:to>
    <xdr:sp macro="" textlink="">
      <xdr:nvSpPr>
        <xdr:cNvPr id="163996" name="Rectangle 6">
          <a:extLst>
            <a:ext uri="{FF2B5EF4-FFF2-40B4-BE49-F238E27FC236}">
              <a16:creationId xmlns:a16="http://schemas.microsoft.com/office/drawing/2014/main" id="{00000000-0008-0000-0000-00009C800200}"/>
            </a:ext>
          </a:extLst>
        </xdr:cNvPr>
        <xdr:cNvSpPr>
          <a:spLocks noChangeArrowheads="1"/>
        </xdr:cNvSpPr>
      </xdr:nvSpPr>
      <xdr:spPr bwMode="auto">
        <a:xfrm>
          <a:off x="314325" y="29813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74" name="Line 1">
          <a:extLst>
            <a:ext uri="{FF2B5EF4-FFF2-40B4-BE49-F238E27FC236}">
              <a16:creationId xmlns:a16="http://schemas.microsoft.com/office/drawing/2014/main" id="{00000000-0008-0000-0200-00006A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75" name="Line 2">
          <a:extLst>
            <a:ext uri="{FF2B5EF4-FFF2-40B4-BE49-F238E27FC236}">
              <a16:creationId xmlns:a16="http://schemas.microsoft.com/office/drawing/2014/main" id="{00000000-0008-0000-0200-00006B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76" name="Line 3">
          <a:extLst>
            <a:ext uri="{FF2B5EF4-FFF2-40B4-BE49-F238E27FC236}">
              <a16:creationId xmlns:a16="http://schemas.microsoft.com/office/drawing/2014/main" id="{00000000-0008-0000-0200-00006C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77" name="Line 4">
          <a:extLst>
            <a:ext uri="{FF2B5EF4-FFF2-40B4-BE49-F238E27FC236}">
              <a16:creationId xmlns:a16="http://schemas.microsoft.com/office/drawing/2014/main" id="{00000000-0008-0000-0200-00006D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78" name="Line 5">
          <a:extLst>
            <a:ext uri="{FF2B5EF4-FFF2-40B4-BE49-F238E27FC236}">
              <a16:creationId xmlns:a16="http://schemas.microsoft.com/office/drawing/2014/main" id="{00000000-0008-0000-0200-00006E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79" name="Line 6">
          <a:extLst>
            <a:ext uri="{FF2B5EF4-FFF2-40B4-BE49-F238E27FC236}">
              <a16:creationId xmlns:a16="http://schemas.microsoft.com/office/drawing/2014/main" id="{00000000-0008-0000-0200-00006F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0" name="Line 7">
          <a:extLst>
            <a:ext uri="{FF2B5EF4-FFF2-40B4-BE49-F238E27FC236}">
              <a16:creationId xmlns:a16="http://schemas.microsoft.com/office/drawing/2014/main" id="{00000000-0008-0000-0200-000070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1" name="Line 8">
          <a:extLst>
            <a:ext uri="{FF2B5EF4-FFF2-40B4-BE49-F238E27FC236}">
              <a16:creationId xmlns:a16="http://schemas.microsoft.com/office/drawing/2014/main" id="{00000000-0008-0000-0200-000071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2" name="Line 9">
          <a:extLst>
            <a:ext uri="{FF2B5EF4-FFF2-40B4-BE49-F238E27FC236}">
              <a16:creationId xmlns:a16="http://schemas.microsoft.com/office/drawing/2014/main" id="{00000000-0008-0000-0200-000072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3" name="Line 10">
          <a:extLst>
            <a:ext uri="{FF2B5EF4-FFF2-40B4-BE49-F238E27FC236}">
              <a16:creationId xmlns:a16="http://schemas.microsoft.com/office/drawing/2014/main" id="{00000000-0008-0000-0200-000073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4" name="Line 11">
          <a:extLst>
            <a:ext uri="{FF2B5EF4-FFF2-40B4-BE49-F238E27FC236}">
              <a16:creationId xmlns:a16="http://schemas.microsoft.com/office/drawing/2014/main" id="{00000000-0008-0000-0200-000074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5" name="Line 12">
          <a:extLst>
            <a:ext uri="{FF2B5EF4-FFF2-40B4-BE49-F238E27FC236}">
              <a16:creationId xmlns:a16="http://schemas.microsoft.com/office/drawing/2014/main" id="{00000000-0008-0000-0200-000075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6" name="Line 13">
          <a:extLst>
            <a:ext uri="{FF2B5EF4-FFF2-40B4-BE49-F238E27FC236}">
              <a16:creationId xmlns:a16="http://schemas.microsoft.com/office/drawing/2014/main" id="{00000000-0008-0000-0200-000076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7" name="Line 14">
          <a:extLst>
            <a:ext uri="{FF2B5EF4-FFF2-40B4-BE49-F238E27FC236}">
              <a16:creationId xmlns:a16="http://schemas.microsoft.com/office/drawing/2014/main" id="{00000000-0008-0000-0200-0000778D0200}"/>
            </a:ext>
          </a:extLst>
        </xdr:cNvPr>
        <xdr:cNvSpPr>
          <a:spLocks noChangeShapeType="1"/>
        </xdr:cNvSpPr>
      </xdr:nvSpPr>
      <xdr:spPr bwMode="auto">
        <a:xfrm>
          <a:off x="11525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8" name="Line 15">
          <a:extLst>
            <a:ext uri="{FF2B5EF4-FFF2-40B4-BE49-F238E27FC236}">
              <a16:creationId xmlns:a16="http://schemas.microsoft.com/office/drawing/2014/main" id="{00000000-0008-0000-0200-0000788D0200}"/>
            </a:ext>
          </a:extLst>
        </xdr:cNvPr>
        <xdr:cNvSpPr>
          <a:spLocks noChangeShapeType="1"/>
        </xdr:cNvSpPr>
      </xdr:nvSpPr>
      <xdr:spPr bwMode="auto">
        <a:xfrm flipV="1">
          <a:off x="11525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89" name="Line 16">
          <a:extLst>
            <a:ext uri="{FF2B5EF4-FFF2-40B4-BE49-F238E27FC236}">
              <a16:creationId xmlns:a16="http://schemas.microsoft.com/office/drawing/2014/main" id="{00000000-0008-0000-0200-000079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0" name="Line 17">
          <a:extLst>
            <a:ext uri="{FF2B5EF4-FFF2-40B4-BE49-F238E27FC236}">
              <a16:creationId xmlns:a16="http://schemas.microsoft.com/office/drawing/2014/main" id="{00000000-0008-0000-0200-00007A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1" name="Line 18">
          <a:extLst>
            <a:ext uri="{FF2B5EF4-FFF2-40B4-BE49-F238E27FC236}">
              <a16:creationId xmlns:a16="http://schemas.microsoft.com/office/drawing/2014/main" id="{00000000-0008-0000-0200-00007B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2" name="Line 19">
          <a:extLst>
            <a:ext uri="{FF2B5EF4-FFF2-40B4-BE49-F238E27FC236}">
              <a16:creationId xmlns:a16="http://schemas.microsoft.com/office/drawing/2014/main" id="{00000000-0008-0000-0200-00007C8D0200}"/>
            </a:ext>
          </a:extLst>
        </xdr:cNvPr>
        <xdr:cNvSpPr>
          <a:spLocks noChangeShapeType="1"/>
        </xdr:cNvSpPr>
      </xdr:nvSpPr>
      <xdr:spPr bwMode="auto">
        <a:xfrm>
          <a:off x="11525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3" name="Line 20">
          <a:extLst>
            <a:ext uri="{FF2B5EF4-FFF2-40B4-BE49-F238E27FC236}">
              <a16:creationId xmlns:a16="http://schemas.microsoft.com/office/drawing/2014/main" id="{00000000-0008-0000-0200-00007D8D0200}"/>
            </a:ext>
          </a:extLst>
        </xdr:cNvPr>
        <xdr:cNvSpPr>
          <a:spLocks noChangeShapeType="1"/>
        </xdr:cNvSpPr>
      </xdr:nvSpPr>
      <xdr:spPr bwMode="auto">
        <a:xfrm flipV="1">
          <a:off x="11525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933450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4" name="Oval 21">
          <a:extLst>
            <a:ext uri="{FF2B5EF4-FFF2-40B4-BE49-F238E27FC236}">
              <a16:creationId xmlns:a16="http://schemas.microsoft.com/office/drawing/2014/main" id="{00000000-0008-0000-0200-00007E8D0200}"/>
            </a:ext>
          </a:extLst>
        </xdr:cNvPr>
        <xdr:cNvSpPr>
          <a:spLocks noChangeArrowheads="1"/>
        </xdr:cNvSpPr>
      </xdr:nvSpPr>
      <xdr:spPr bwMode="auto">
        <a:xfrm>
          <a:off x="1304925" y="441245625"/>
          <a:ext cx="0" cy="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1381125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5" name="Oval 22">
          <a:extLst>
            <a:ext uri="{FF2B5EF4-FFF2-40B4-BE49-F238E27FC236}">
              <a16:creationId xmlns:a16="http://schemas.microsoft.com/office/drawing/2014/main" id="{00000000-0008-0000-0200-00007F8D0200}"/>
            </a:ext>
          </a:extLst>
        </xdr:cNvPr>
        <xdr:cNvSpPr>
          <a:spLocks noChangeArrowheads="1"/>
        </xdr:cNvSpPr>
      </xdr:nvSpPr>
      <xdr:spPr bwMode="auto">
        <a:xfrm>
          <a:off x="1304925" y="441245625"/>
          <a:ext cx="0" cy="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1362075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6" name="Line 23">
          <a:extLst>
            <a:ext uri="{FF2B5EF4-FFF2-40B4-BE49-F238E27FC236}">
              <a16:creationId xmlns:a16="http://schemas.microsoft.com/office/drawing/2014/main" id="{00000000-0008-0000-0200-0000808D0200}"/>
            </a:ext>
          </a:extLst>
        </xdr:cNvPr>
        <xdr:cNvSpPr>
          <a:spLocks noChangeShapeType="1"/>
        </xdr:cNvSpPr>
      </xdr:nvSpPr>
      <xdr:spPr bwMode="auto">
        <a:xfrm flipH="1">
          <a:off x="13049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1381125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7" name="Oval 24">
          <a:extLst>
            <a:ext uri="{FF2B5EF4-FFF2-40B4-BE49-F238E27FC236}">
              <a16:creationId xmlns:a16="http://schemas.microsoft.com/office/drawing/2014/main" id="{00000000-0008-0000-0200-0000818D0200}"/>
            </a:ext>
          </a:extLst>
        </xdr:cNvPr>
        <xdr:cNvSpPr>
          <a:spLocks noChangeArrowheads="1"/>
        </xdr:cNvSpPr>
      </xdr:nvSpPr>
      <xdr:spPr bwMode="auto">
        <a:xfrm>
          <a:off x="1304925" y="441245625"/>
          <a:ext cx="0" cy="0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1362075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8" name="Line 25">
          <a:extLst>
            <a:ext uri="{FF2B5EF4-FFF2-40B4-BE49-F238E27FC236}">
              <a16:creationId xmlns:a16="http://schemas.microsoft.com/office/drawing/2014/main" id="{00000000-0008-0000-0200-0000828D0200}"/>
            </a:ext>
          </a:extLst>
        </xdr:cNvPr>
        <xdr:cNvSpPr>
          <a:spLocks noChangeShapeType="1"/>
        </xdr:cNvSpPr>
      </xdr:nvSpPr>
      <xdr:spPr bwMode="auto">
        <a:xfrm flipH="1">
          <a:off x="13049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299" name="Line 26">
          <a:extLst>
            <a:ext uri="{FF2B5EF4-FFF2-40B4-BE49-F238E27FC236}">
              <a16:creationId xmlns:a16="http://schemas.microsoft.com/office/drawing/2014/main" id="{00000000-0008-0000-0200-000083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0" name="Line 27">
          <a:extLst>
            <a:ext uri="{FF2B5EF4-FFF2-40B4-BE49-F238E27FC236}">
              <a16:creationId xmlns:a16="http://schemas.microsoft.com/office/drawing/2014/main" id="{00000000-0008-0000-0200-000084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1" name="Line 28">
          <a:extLst>
            <a:ext uri="{FF2B5EF4-FFF2-40B4-BE49-F238E27FC236}">
              <a16:creationId xmlns:a16="http://schemas.microsoft.com/office/drawing/2014/main" id="{00000000-0008-0000-0200-000085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2" name="Line 29">
          <a:extLst>
            <a:ext uri="{FF2B5EF4-FFF2-40B4-BE49-F238E27FC236}">
              <a16:creationId xmlns:a16="http://schemas.microsoft.com/office/drawing/2014/main" id="{00000000-0008-0000-0200-000086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3" name="Line 30">
          <a:extLst>
            <a:ext uri="{FF2B5EF4-FFF2-40B4-BE49-F238E27FC236}">
              <a16:creationId xmlns:a16="http://schemas.microsoft.com/office/drawing/2014/main" id="{00000000-0008-0000-0200-000087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4" name="Line 31">
          <a:extLst>
            <a:ext uri="{FF2B5EF4-FFF2-40B4-BE49-F238E27FC236}">
              <a16:creationId xmlns:a16="http://schemas.microsoft.com/office/drawing/2014/main" id="{00000000-0008-0000-0200-000088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5" name="Line 32">
          <a:extLst>
            <a:ext uri="{FF2B5EF4-FFF2-40B4-BE49-F238E27FC236}">
              <a16:creationId xmlns:a16="http://schemas.microsoft.com/office/drawing/2014/main" id="{00000000-0008-0000-0200-000089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6" name="Line 33">
          <a:extLst>
            <a:ext uri="{FF2B5EF4-FFF2-40B4-BE49-F238E27FC236}">
              <a16:creationId xmlns:a16="http://schemas.microsoft.com/office/drawing/2014/main" id="{00000000-0008-0000-0200-00008A8D0200}"/>
            </a:ext>
          </a:extLst>
        </xdr:cNvPr>
        <xdr:cNvSpPr>
          <a:spLocks noChangeShapeType="1"/>
        </xdr:cNvSpPr>
      </xdr:nvSpPr>
      <xdr:spPr bwMode="auto">
        <a:xfrm>
          <a:off x="11525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219075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7" name="Line 34">
          <a:extLst>
            <a:ext uri="{FF2B5EF4-FFF2-40B4-BE49-F238E27FC236}">
              <a16:creationId xmlns:a16="http://schemas.microsoft.com/office/drawing/2014/main" id="{00000000-0008-0000-0200-00008B8D0200}"/>
            </a:ext>
          </a:extLst>
        </xdr:cNvPr>
        <xdr:cNvSpPr>
          <a:spLocks noChangeShapeType="1"/>
        </xdr:cNvSpPr>
      </xdr:nvSpPr>
      <xdr:spPr bwMode="auto">
        <a:xfrm flipV="1">
          <a:off x="115252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8" name="Line 35">
          <a:extLst>
            <a:ext uri="{FF2B5EF4-FFF2-40B4-BE49-F238E27FC236}">
              <a16:creationId xmlns:a16="http://schemas.microsoft.com/office/drawing/2014/main" id="{00000000-0008-0000-0200-00008C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09" name="Line 36">
          <a:extLst>
            <a:ext uri="{FF2B5EF4-FFF2-40B4-BE49-F238E27FC236}">
              <a16:creationId xmlns:a16="http://schemas.microsoft.com/office/drawing/2014/main" id="{00000000-0008-0000-0200-00008D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10" name="Line 37">
          <a:extLst>
            <a:ext uri="{FF2B5EF4-FFF2-40B4-BE49-F238E27FC236}">
              <a16:creationId xmlns:a16="http://schemas.microsoft.com/office/drawing/2014/main" id="{00000000-0008-0000-0200-00008E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11" name="Line 38">
          <a:extLst>
            <a:ext uri="{FF2B5EF4-FFF2-40B4-BE49-F238E27FC236}">
              <a16:creationId xmlns:a16="http://schemas.microsoft.com/office/drawing/2014/main" id="{00000000-0008-0000-0200-00008F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12" name="Line 39">
          <a:extLst>
            <a:ext uri="{FF2B5EF4-FFF2-40B4-BE49-F238E27FC236}">
              <a16:creationId xmlns:a16="http://schemas.microsoft.com/office/drawing/2014/main" id="{00000000-0008-0000-0200-000090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13" name="Line 40">
          <a:extLst>
            <a:ext uri="{FF2B5EF4-FFF2-40B4-BE49-F238E27FC236}">
              <a16:creationId xmlns:a16="http://schemas.microsoft.com/office/drawing/2014/main" id="{00000000-0008-0000-0200-000091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14" name="Line 41">
          <a:extLst>
            <a:ext uri="{FF2B5EF4-FFF2-40B4-BE49-F238E27FC236}">
              <a16:creationId xmlns:a16="http://schemas.microsoft.com/office/drawing/2014/main" id="{00000000-0008-0000-0200-000092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161925</xdr:colOff>
      <xdr:row>462</xdr:row>
      <xdr:rowOff>0</xdr:rowOff>
    </xdr:from>
    <xdr:to>
      <xdr:col>2</xdr:col>
      <xdr:colOff>161925</xdr:colOff>
      <xdr:row>462</xdr:row>
      <xdr:rowOff>0</xdr:rowOff>
    </xdr:to>
    <xdr:sp macro="" textlink="">
      <xdr:nvSpPr>
        <xdr:cNvPr id="167315" name="Line 42">
          <a:extLst>
            <a:ext uri="{FF2B5EF4-FFF2-40B4-BE49-F238E27FC236}">
              <a16:creationId xmlns:a16="http://schemas.microsoft.com/office/drawing/2014/main" id="{00000000-0008-0000-0200-0000938D0200}"/>
            </a:ext>
          </a:extLst>
        </xdr:cNvPr>
        <xdr:cNvSpPr>
          <a:spLocks noChangeShapeType="1"/>
        </xdr:cNvSpPr>
      </xdr:nvSpPr>
      <xdr:spPr bwMode="auto">
        <a:xfrm>
          <a:off x="1095375" y="44124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" name="Text Box 177">
          <a:extLst>
            <a:ext uri="{FF2B5EF4-FFF2-40B4-BE49-F238E27FC236}">
              <a16:creationId xmlns:a16="http://schemas.microsoft.com/office/drawing/2014/main" id="{33FEC5B3-B2D7-4200-9FA1-7AFC3E0018AA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3" name="Text Box 178">
          <a:extLst>
            <a:ext uri="{FF2B5EF4-FFF2-40B4-BE49-F238E27FC236}">
              <a16:creationId xmlns:a16="http://schemas.microsoft.com/office/drawing/2014/main" id="{5F8B2E6B-2DC3-4BA2-BBE2-98DEFC4A6C25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4" name="Text Box 179">
          <a:extLst>
            <a:ext uri="{FF2B5EF4-FFF2-40B4-BE49-F238E27FC236}">
              <a16:creationId xmlns:a16="http://schemas.microsoft.com/office/drawing/2014/main" id="{E99A948B-EAAF-4454-ADE5-312DB12D65AC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5" name="Text Box 180">
          <a:extLst>
            <a:ext uri="{FF2B5EF4-FFF2-40B4-BE49-F238E27FC236}">
              <a16:creationId xmlns:a16="http://schemas.microsoft.com/office/drawing/2014/main" id="{90901C48-29CF-4AD7-BBAB-DE36078B98B1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6" name="Text Box 181">
          <a:extLst>
            <a:ext uri="{FF2B5EF4-FFF2-40B4-BE49-F238E27FC236}">
              <a16:creationId xmlns:a16="http://schemas.microsoft.com/office/drawing/2014/main" id="{B1AAB9CE-8022-4789-A706-79553ED50CCD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28,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7" name="Text Box 182">
          <a:extLst>
            <a:ext uri="{FF2B5EF4-FFF2-40B4-BE49-F238E27FC236}">
              <a16:creationId xmlns:a16="http://schemas.microsoft.com/office/drawing/2014/main" id="{44D70796-A20B-44D1-B509-52B06ED70089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8" name="Text Box 183">
          <a:extLst>
            <a:ext uri="{FF2B5EF4-FFF2-40B4-BE49-F238E27FC236}">
              <a16:creationId xmlns:a16="http://schemas.microsoft.com/office/drawing/2014/main" id="{1BEB289D-C246-4222-904A-708B964F8C80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9" name="Text Box 184">
          <a:extLst>
            <a:ext uri="{FF2B5EF4-FFF2-40B4-BE49-F238E27FC236}">
              <a16:creationId xmlns:a16="http://schemas.microsoft.com/office/drawing/2014/main" id="{3FCDCCD3-A5F5-47FA-BFA2-7DD471684E7F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0" name="Text Box 185">
          <a:extLst>
            <a:ext uri="{FF2B5EF4-FFF2-40B4-BE49-F238E27FC236}">
              <a16:creationId xmlns:a16="http://schemas.microsoft.com/office/drawing/2014/main" id="{62766FFC-BE60-451E-AEC3-2B57229A109F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1" name="Text Box 186">
          <a:extLst>
            <a:ext uri="{FF2B5EF4-FFF2-40B4-BE49-F238E27FC236}">
              <a16:creationId xmlns:a16="http://schemas.microsoft.com/office/drawing/2014/main" id="{66CC3C1B-DC49-4850-AA52-E16034FC141E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2" name="Text Box 187">
          <a:extLst>
            <a:ext uri="{FF2B5EF4-FFF2-40B4-BE49-F238E27FC236}">
              <a16:creationId xmlns:a16="http://schemas.microsoft.com/office/drawing/2014/main" id="{52E7FA53-1494-4279-BF14-A313D7353640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3" name="Text Box 188">
          <a:extLst>
            <a:ext uri="{FF2B5EF4-FFF2-40B4-BE49-F238E27FC236}">
              <a16:creationId xmlns:a16="http://schemas.microsoft.com/office/drawing/2014/main" id="{0C3A73D6-E523-4142-9F2C-05CF7A30A861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4" name="Text Box 189">
          <a:extLst>
            <a:ext uri="{FF2B5EF4-FFF2-40B4-BE49-F238E27FC236}">
              <a16:creationId xmlns:a16="http://schemas.microsoft.com/office/drawing/2014/main" id="{2B43FAEB-6BE2-4EDE-9B76-2464AE2360CC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5" name="Text Box 190">
          <a:extLst>
            <a:ext uri="{FF2B5EF4-FFF2-40B4-BE49-F238E27FC236}">
              <a16:creationId xmlns:a16="http://schemas.microsoft.com/office/drawing/2014/main" id="{98966574-246C-4A9A-87EE-033F67E71876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6" name="Text Box 191">
          <a:extLst>
            <a:ext uri="{FF2B5EF4-FFF2-40B4-BE49-F238E27FC236}">
              <a16:creationId xmlns:a16="http://schemas.microsoft.com/office/drawing/2014/main" id="{3DD0F1C6-55CC-4031-A19C-E07167B6B845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7" name="Text Box 192">
          <a:extLst>
            <a:ext uri="{FF2B5EF4-FFF2-40B4-BE49-F238E27FC236}">
              <a16:creationId xmlns:a16="http://schemas.microsoft.com/office/drawing/2014/main" id="{499B1B9C-6FE3-4C87-BBBE-F2D201FC4AE8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8" name="Text Box 193">
          <a:extLst>
            <a:ext uri="{FF2B5EF4-FFF2-40B4-BE49-F238E27FC236}">
              <a16:creationId xmlns:a16="http://schemas.microsoft.com/office/drawing/2014/main" id="{E0764178-0857-4D2E-918A-4C4BBCF0FCFE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19" name="Text Box 194">
          <a:extLst>
            <a:ext uri="{FF2B5EF4-FFF2-40B4-BE49-F238E27FC236}">
              <a16:creationId xmlns:a16="http://schemas.microsoft.com/office/drawing/2014/main" id="{DB7DC4B0-8AE4-49FA-8DC3-D70438B229DF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0" name="Text Box 195">
          <a:extLst>
            <a:ext uri="{FF2B5EF4-FFF2-40B4-BE49-F238E27FC236}">
              <a16:creationId xmlns:a16="http://schemas.microsoft.com/office/drawing/2014/main" id="{2770AF33-11FA-43FB-8E65-09F8C70BBCB7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1" name="Text Box 196">
          <a:extLst>
            <a:ext uri="{FF2B5EF4-FFF2-40B4-BE49-F238E27FC236}">
              <a16:creationId xmlns:a16="http://schemas.microsoft.com/office/drawing/2014/main" id="{84258D6B-B86D-4547-B9A3-6C04D8AC2458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2" name="Text Box 197">
          <a:extLst>
            <a:ext uri="{FF2B5EF4-FFF2-40B4-BE49-F238E27FC236}">
              <a16:creationId xmlns:a16="http://schemas.microsoft.com/office/drawing/2014/main" id="{7427DD3E-063D-4BCE-B672-955C8D092826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3" name="Text Box 198">
          <a:extLst>
            <a:ext uri="{FF2B5EF4-FFF2-40B4-BE49-F238E27FC236}">
              <a16:creationId xmlns:a16="http://schemas.microsoft.com/office/drawing/2014/main" id="{DD35937D-F1E1-4222-98AB-48DAA015DB60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4" name="Text Box 199">
          <a:extLst>
            <a:ext uri="{FF2B5EF4-FFF2-40B4-BE49-F238E27FC236}">
              <a16:creationId xmlns:a16="http://schemas.microsoft.com/office/drawing/2014/main" id="{C3FB3EED-B60B-43E7-88A9-7FDFC5DB207E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5" name="Text Box 200">
          <a:extLst>
            <a:ext uri="{FF2B5EF4-FFF2-40B4-BE49-F238E27FC236}">
              <a16:creationId xmlns:a16="http://schemas.microsoft.com/office/drawing/2014/main" id="{3AFE9777-4E4E-43BF-89F9-1B3F0901642E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6" name="Text Box 201">
          <a:extLst>
            <a:ext uri="{FF2B5EF4-FFF2-40B4-BE49-F238E27FC236}">
              <a16:creationId xmlns:a16="http://schemas.microsoft.com/office/drawing/2014/main" id="{F7D972B5-80D0-4055-8AEB-D0C583BA66C1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7" name="Text Box 202">
          <a:extLst>
            <a:ext uri="{FF2B5EF4-FFF2-40B4-BE49-F238E27FC236}">
              <a16:creationId xmlns:a16="http://schemas.microsoft.com/office/drawing/2014/main" id="{E11020DD-13F9-4E77-99DD-7CD7672CB9FD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8" name="Text Box 203">
          <a:extLst>
            <a:ext uri="{FF2B5EF4-FFF2-40B4-BE49-F238E27FC236}">
              <a16:creationId xmlns:a16="http://schemas.microsoft.com/office/drawing/2014/main" id="{4BB43C8D-F6C1-46C8-9801-CC4120FAEFBE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29" name="Text Box 204">
          <a:extLst>
            <a:ext uri="{FF2B5EF4-FFF2-40B4-BE49-F238E27FC236}">
              <a16:creationId xmlns:a16="http://schemas.microsoft.com/office/drawing/2014/main" id="{26DEAF30-2920-473F-9FCA-CE21180E3787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804863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30" name="Text Box 205">
          <a:extLst>
            <a:ext uri="{FF2B5EF4-FFF2-40B4-BE49-F238E27FC236}">
              <a16:creationId xmlns:a16="http://schemas.microsoft.com/office/drawing/2014/main" id="{C34B791E-78E0-47D1-8E23-1F205534DEB4}"/>
            </a:ext>
          </a:extLst>
        </xdr:cNvPr>
        <xdr:cNvSpPr txBox="1">
          <a:spLocks noChangeArrowheads="1"/>
        </xdr:cNvSpPr>
      </xdr:nvSpPr>
      <xdr:spPr bwMode="auto">
        <a:xfrm>
          <a:off x="9701213" y="6372225"/>
          <a:ext cx="971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10</xdr:col>
      <xdr:colOff>819150</xdr:colOff>
      <xdr:row>104</xdr:row>
      <xdr:rowOff>0</xdr:rowOff>
    </xdr:from>
    <xdr:to>
      <xdr:col>12</xdr:col>
      <xdr:colOff>0</xdr:colOff>
      <xdr:row>104</xdr:row>
      <xdr:rowOff>0</xdr:rowOff>
    </xdr:to>
    <xdr:sp macro="" textlink="">
      <xdr:nvSpPr>
        <xdr:cNvPr id="31" name="Text Box 206">
          <a:extLst>
            <a:ext uri="{FF2B5EF4-FFF2-40B4-BE49-F238E27FC236}">
              <a16:creationId xmlns:a16="http://schemas.microsoft.com/office/drawing/2014/main" id="{A137E443-7D92-4DB7-9220-4D8B71DDC814}"/>
            </a:ext>
          </a:extLst>
        </xdr:cNvPr>
        <xdr:cNvSpPr txBox="1">
          <a:spLocks noChangeArrowheads="1"/>
        </xdr:cNvSpPr>
      </xdr:nvSpPr>
      <xdr:spPr bwMode="auto">
        <a:xfrm>
          <a:off x="9715500" y="6372225"/>
          <a:ext cx="957263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2" name="Text Box 177">
          <a:extLst>
            <a:ext uri="{FF2B5EF4-FFF2-40B4-BE49-F238E27FC236}">
              <a16:creationId xmlns:a16="http://schemas.microsoft.com/office/drawing/2014/main" id="{7F12BD06-E054-4C40-B558-2C2095043E21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3" name="Text Box 178">
          <a:extLst>
            <a:ext uri="{FF2B5EF4-FFF2-40B4-BE49-F238E27FC236}">
              <a16:creationId xmlns:a16="http://schemas.microsoft.com/office/drawing/2014/main" id="{BA4F7E62-EE71-4E15-B252-E40359877B14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4" name="Text Box 179">
          <a:extLst>
            <a:ext uri="{FF2B5EF4-FFF2-40B4-BE49-F238E27FC236}">
              <a16:creationId xmlns:a16="http://schemas.microsoft.com/office/drawing/2014/main" id="{DA9DF02E-79C5-4BA0-9279-31BD93CCDE9D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5" name="Text Box 180">
          <a:extLst>
            <a:ext uri="{FF2B5EF4-FFF2-40B4-BE49-F238E27FC236}">
              <a16:creationId xmlns:a16="http://schemas.microsoft.com/office/drawing/2014/main" id="{AB696EEB-7915-469E-8C43-84301DA08123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6" name="Text Box 181">
          <a:extLst>
            <a:ext uri="{FF2B5EF4-FFF2-40B4-BE49-F238E27FC236}">
              <a16:creationId xmlns:a16="http://schemas.microsoft.com/office/drawing/2014/main" id="{3943049A-E67F-4D7C-B4EA-4B79A362136D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28,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7" name="Text Box 182">
          <a:extLst>
            <a:ext uri="{FF2B5EF4-FFF2-40B4-BE49-F238E27FC236}">
              <a16:creationId xmlns:a16="http://schemas.microsoft.com/office/drawing/2014/main" id="{2F543751-9492-4EB1-8A67-9990769F428A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8" name="Text Box 183">
          <a:extLst>
            <a:ext uri="{FF2B5EF4-FFF2-40B4-BE49-F238E27FC236}">
              <a16:creationId xmlns:a16="http://schemas.microsoft.com/office/drawing/2014/main" id="{D0C3B409-CACA-46DB-AA8D-E5311BAD42E4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39" name="Text Box 184">
          <a:extLst>
            <a:ext uri="{FF2B5EF4-FFF2-40B4-BE49-F238E27FC236}">
              <a16:creationId xmlns:a16="http://schemas.microsoft.com/office/drawing/2014/main" id="{5BB61038-5FBA-415D-8B42-2ACA22954220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0" name="Text Box 185">
          <a:extLst>
            <a:ext uri="{FF2B5EF4-FFF2-40B4-BE49-F238E27FC236}">
              <a16:creationId xmlns:a16="http://schemas.microsoft.com/office/drawing/2014/main" id="{88B88FD8-D8C3-483D-A364-ECAA15020B3C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1" name="Text Box 186">
          <a:extLst>
            <a:ext uri="{FF2B5EF4-FFF2-40B4-BE49-F238E27FC236}">
              <a16:creationId xmlns:a16="http://schemas.microsoft.com/office/drawing/2014/main" id="{C29CE248-CD4E-42A7-AA28-E34AFB864576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2" name="Text Box 187">
          <a:extLst>
            <a:ext uri="{FF2B5EF4-FFF2-40B4-BE49-F238E27FC236}">
              <a16:creationId xmlns:a16="http://schemas.microsoft.com/office/drawing/2014/main" id="{E12B13D8-2BDA-41C8-842C-F7E2FBD1B5B0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3" name="Text Box 188">
          <a:extLst>
            <a:ext uri="{FF2B5EF4-FFF2-40B4-BE49-F238E27FC236}">
              <a16:creationId xmlns:a16="http://schemas.microsoft.com/office/drawing/2014/main" id="{BBDD3EB8-0CD5-491F-A511-2F63EE210395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4" name="Text Box 189">
          <a:extLst>
            <a:ext uri="{FF2B5EF4-FFF2-40B4-BE49-F238E27FC236}">
              <a16:creationId xmlns:a16="http://schemas.microsoft.com/office/drawing/2014/main" id="{952C049E-5B0A-4717-AB52-2A90016228AC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5" name="Text Box 190">
          <a:extLst>
            <a:ext uri="{FF2B5EF4-FFF2-40B4-BE49-F238E27FC236}">
              <a16:creationId xmlns:a16="http://schemas.microsoft.com/office/drawing/2014/main" id="{F46FE411-6715-4663-81BA-F139CC1A173B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6" name="Text Box 191">
          <a:extLst>
            <a:ext uri="{FF2B5EF4-FFF2-40B4-BE49-F238E27FC236}">
              <a16:creationId xmlns:a16="http://schemas.microsoft.com/office/drawing/2014/main" id="{3CDF2C99-18F1-4AF2-95A2-2BA7EFE58C61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7" name="Text Box 192">
          <a:extLst>
            <a:ext uri="{FF2B5EF4-FFF2-40B4-BE49-F238E27FC236}">
              <a16:creationId xmlns:a16="http://schemas.microsoft.com/office/drawing/2014/main" id="{20CFBB5B-5649-43F8-86B0-E2EC38FBB9FC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8" name="Text Box 193">
          <a:extLst>
            <a:ext uri="{FF2B5EF4-FFF2-40B4-BE49-F238E27FC236}">
              <a16:creationId xmlns:a16="http://schemas.microsoft.com/office/drawing/2014/main" id="{47D830C3-5F46-4C4C-B67A-7EEF42225E0D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49" name="Text Box 194">
          <a:extLst>
            <a:ext uri="{FF2B5EF4-FFF2-40B4-BE49-F238E27FC236}">
              <a16:creationId xmlns:a16="http://schemas.microsoft.com/office/drawing/2014/main" id="{A3E08540-5F48-4DF0-BAC0-CDEAB9043BC3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0" name="Text Box 195">
          <a:extLst>
            <a:ext uri="{FF2B5EF4-FFF2-40B4-BE49-F238E27FC236}">
              <a16:creationId xmlns:a16="http://schemas.microsoft.com/office/drawing/2014/main" id="{FAB9F799-8603-4F61-AB3B-B9F1F94C6DC4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1" name="Text Box 196">
          <a:extLst>
            <a:ext uri="{FF2B5EF4-FFF2-40B4-BE49-F238E27FC236}">
              <a16:creationId xmlns:a16="http://schemas.microsoft.com/office/drawing/2014/main" id="{6AAAC21C-44B5-455A-AED5-A7515A8AAEDD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2" name="Text Box 197">
          <a:extLst>
            <a:ext uri="{FF2B5EF4-FFF2-40B4-BE49-F238E27FC236}">
              <a16:creationId xmlns:a16="http://schemas.microsoft.com/office/drawing/2014/main" id="{294251A9-B4B3-4A47-BF1C-34F813CC6873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3" name="Text Box 198">
          <a:extLst>
            <a:ext uri="{FF2B5EF4-FFF2-40B4-BE49-F238E27FC236}">
              <a16:creationId xmlns:a16="http://schemas.microsoft.com/office/drawing/2014/main" id="{09265ED4-F34D-4EC7-A8B6-DDD4402E9BEC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4" name="Text Box 199">
          <a:extLst>
            <a:ext uri="{FF2B5EF4-FFF2-40B4-BE49-F238E27FC236}">
              <a16:creationId xmlns:a16="http://schemas.microsoft.com/office/drawing/2014/main" id="{74C223FC-57C1-4556-B321-2304B57B708F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5" name="Text Box 200">
          <a:extLst>
            <a:ext uri="{FF2B5EF4-FFF2-40B4-BE49-F238E27FC236}">
              <a16:creationId xmlns:a16="http://schemas.microsoft.com/office/drawing/2014/main" id="{CF5549C1-2007-48F4-950E-2522E6699EB0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6" name="Text Box 201">
          <a:extLst>
            <a:ext uri="{FF2B5EF4-FFF2-40B4-BE49-F238E27FC236}">
              <a16:creationId xmlns:a16="http://schemas.microsoft.com/office/drawing/2014/main" id="{4913D0D1-27CB-4689-AE72-2951977FF1EC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7" name="Text Box 202">
          <a:extLst>
            <a:ext uri="{FF2B5EF4-FFF2-40B4-BE49-F238E27FC236}">
              <a16:creationId xmlns:a16="http://schemas.microsoft.com/office/drawing/2014/main" id="{2FF28CC2-4968-417A-A4D4-112266ACAD73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8" name="Text Box 203">
          <a:extLst>
            <a:ext uri="{FF2B5EF4-FFF2-40B4-BE49-F238E27FC236}">
              <a16:creationId xmlns:a16="http://schemas.microsoft.com/office/drawing/2014/main" id="{1DD8BC94-C4EA-4AC5-A8A6-D03082F5A3F7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59" name="Text Box 204">
          <a:extLst>
            <a:ext uri="{FF2B5EF4-FFF2-40B4-BE49-F238E27FC236}">
              <a16:creationId xmlns:a16="http://schemas.microsoft.com/office/drawing/2014/main" id="{8754249C-3971-45F1-A2F2-E6E656B5DB8F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60" name="Text Box 205">
          <a:extLst>
            <a:ext uri="{FF2B5EF4-FFF2-40B4-BE49-F238E27FC236}">
              <a16:creationId xmlns:a16="http://schemas.microsoft.com/office/drawing/2014/main" id="{C303DD11-4768-44EF-AAB7-74A8B5B7F6B5}"/>
            </a:ext>
          </a:extLst>
        </xdr:cNvPr>
        <xdr:cNvSpPr txBox="1">
          <a:spLocks noChangeArrowheads="1"/>
        </xdr:cNvSpPr>
      </xdr:nvSpPr>
      <xdr:spPr bwMode="auto">
        <a:xfrm>
          <a:off x="8940483" y="30129402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234</xdr:row>
      <xdr:rowOff>1827</xdr:rowOff>
    </xdr:from>
    <xdr:to>
      <xdr:col>12</xdr:col>
      <xdr:colOff>0</xdr:colOff>
      <xdr:row>234</xdr:row>
      <xdr:rowOff>1827</xdr:rowOff>
    </xdr:to>
    <xdr:sp macro="" textlink="">
      <xdr:nvSpPr>
        <xdr:cNvPr id="61" name="Text Box 206">
          <a:extLst>
            <a:ext uri="{FF2B5EF4-FFF2-40B4-BE49-F238E27FC236}">
              <a16:creationId xmlns:a16="http://schemas.microsoft.com/office/drawing/2014/main" id="{657B2810-CB7B-426F-A249-E2E3C9AB5DF3}"/>
            </a:ext>
          </a:extLst>
        </xdr:cNvPr>
        <xdr:cNvSpPr txBox="1">
          <a:spLocks noChangeArrowheads="1"/>
        </xdr:cNvSpPr>
      </xdr:nvSpPr>
      <xdr:spPr bwMode="auto">
        <a:xfrm>
          <a:off x="8942388" y="30129402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62" name="Text Box 177">
          <a:extLst>
            <a:ext uri="{FF2B5EF4-FFF2-40B4-BE49-F238E27FC236}">
              <a16:creationId xmlns:a16="http://schemas.microsoft.com/office/drawing/2014/main" id="{65FFAE4F-9D1A-46E9-8C16-D19F8DE2F642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endParaRPr lang="th-TH" sz="10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1</a:t>
          </a:r>
          <a:endParaRPr lang="th-TH" sz="10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63" name="Text Box 178">
          <a:extLst>
            <a:ext uri="{FF2B5EF4-FFF2-40B4-BE49-F238E27FC236}">
              <a16:creationId xmlns:a16="http://schemas.microsoft.com/office/drawing/2014/main" id="{969D445C-D8F1-424D-9C6B-11610069113A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2" name="Text Box 179">
          <a:extLst>
            <a:ext uri="{FF2B5EF4-FFF2-40B4-BE49-F238E27FC236}">
              <a16:creationId xmlns:a16="http://schemas.microsoft.com/office/drawing/2014/main" id="{71C59B58-CFDB-44A2-8972-A4E7664A9824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3" name="Text Box 180">
          <a:extLst>
            <a:ext uri="{FF2B5EF4-FFF2-40B4-BE49-F238E27FC236}">
              <a16:creationId xmlns:a16="http://schemas.microsoft.com/office/drawing/2014/main" id="{92396959-5DDB-4821-99B7-28954FCAA561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4" name="Text Box 181">
          <a:extLst>
            <a:ext uri="{FF2B5EF4-FFF2-40B4-BE49-F238E27FC236}">
              <a16:creationId xmlns:a16="http://schemas.microsoft.com/office/drawing/2014/main" id="{D185CCCC-CFEC-41B0-931B-0B13ABAEAD5F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28,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5" name="Text Box 182">
          <a:extLst>
            <a:ext uri="{FF2B5EF4-FFF2-40B4-BE49-F238E27FC236}">
              <a16:creationId xmlns:a16="http://schemas.microsoft.com/office/drawing/2014/main" id="{0486BF3B-0CEF-4E6F-81DA-9673FF39468C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6" name="Text Box 183">
          <a:extLst>
            <a:ext uri="{FF2B5EF4-FFF2-40B4-BE49-F238E27FC236}">
              <a16:creationId xmlns:a16="http://schemas.microsoft.com/office/drawing/2014/main" id="{2A81759E-E74D-41EC-8E3B-56DBE4CDC911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7" name="Text Box 184">
          <a:extLst>
            <a:ext uri="{FF2B5EF4-FFF2-40B4-BE49-F238E27FC236}">
              <a16:creationId xmlns:a16="http://schemas.microsoft.com/office/drawing/2014/main" id="{E71B4566-AA30-4EEE-B650-BCC2045C3FEE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8" name="Text Box 185">
          <a:extLst>
            <a:ext uri="{FF2B5EF4-FFF2-40B4-BE49-F238E27FC236}">
              <a16:creationId xmlns:a16="http://schemas.microsoft.com/office/drawing/2014/main" id="{064E2E52-98E1-43EC-B53B-53521E445DDE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39" name="Text Box 186">
          <a:extLst>
            <a:ext uri="{FF2B5EF4-FFF2-40B4-BE49-F238E27FC236}">
              <a16:creationId xmlns:a16="http://schemas.microsoft.com/office/drawing/2014/main" id="{AE64560A-9351-47CF-87A1-0B5D553432E5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0" name="Text Box 187">
          <a:extLst>
            <a:ext uri="{FF2B5EF4-FFF2-40B4-BE49-F238E27FC236}">
              <a16:creationId xmlns:a16="http://schemas.microsoft.com/office/drawing/2014/main" id="{94BD0C54-A22B-45FD-BB2A-51FD795BAF90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1" name="Text Box 188">
          <a:extLst>
            <a:ext uri="{FF2B5EF4-FFF2-40B4-BE49-F238E27FC236}">
              <a16:creationId xmlns:a16="http://schemas.microsoft.com/office/drawing/2014/main" id="{C9A1D4B8-5381-4F76-9043-941A2674DD5D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2" name="Text Box 189">
          <a:extLst>
            <a:ext uri="{FF2B5EF4-FFF2-40B4-BE49-F238E27FC236}">
              <a16:creationId xmlns:a16="http://schemas.microsoft.com/office/drawing/2014/main" id="{DF0165DD-057A-4025-AC64-DE51B4E5C901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3" name="Text Box 190">
          <a:extLst>
            <a:ext uri="{FF2B5EF4-FFF2-40B4-BE49-F238E27FC236}">
              <a16:creationId xmlns:a16="http://schemas.microsoft.com/office/drawing/2014/main" id="{779205F7-5B11-46D6-84AA-91017ADE31B2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4" name="Text Box 191">
          <a:extLst>
            <a:ext uri="{FF2B5EF4-FFF2-40B4-BE49-F238E27FC236}">
              <a16:creationId xmlns:a16="http://schemas.microsoft.com/office/drawing/2014/main" id="{91BB461D-8287-4196-8564-2496BDB24DC0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5" name="Text Box 192">
          <a:extLst>
            <a:ext uri="{FF2B5EF4-FFF2-40B4-BE49-F238E27FC236}">
              <a16:creationId xmlns:a16="http://schemas.microsoft.com/office/drawing/2014/main" id="{3E41B91B-1FE3-4BB2-973A-93635366D440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6" name="Text Box 193">
          <a:extLst>
            <a:ext uri="{FF2B5EF4-FFF2-40B4-BE49-F238E27FC236}">
              <a16:creationId xmlns:a16="http://schemas.microsoft.com/office/drawing/2014/main" id="{84123423-465B-4818-9DCF-3A6217C16C8F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7" name="Text Box 194">
          <a:extLst>
            <a:ext uri="{FF2B5EF4-FFF2-40B4-BE49-F238E27FC236}">
              <a16:creationId xmlns:a16="http://schemas.microsoft.com/office/drawing/2014/main" id="{98C05BEB-7821-4351-8527-3BED99255C85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8" name="Text Box 195">
          <a:extLst>
            <a:ext uri="{FF2B5EF4-FFF2-40B4-BE49-F238E27FC236}">
              <a16:creationId xmlns:a16="http://schemas.microsoft.com/office/drawing/2014/main" id="{3B3911EE-4A19-4BD9-A587-7A02EBC86BAA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49" name="Text Box 196">
          <a:extLst>
            <a:ext uri="{FF2B5EF4-FFF2-40B4-BE49-F238E27FC236}">
              <a16:creationId xmlns:a16="http://schemas.microsoft.com/office/drawing/2014/main" id="{F6D649B8-E396-49C9-83D7-71ADF8A4CA75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0" name="Text Box 197">
          <a:extLst>
            <a:ext uri="{FF2B5EF4-FFF2-40B4-BE49-F238E27FC236}">
              <a16:creationId xmlns:a16="http://schemas.microsoft.com/office/drawing/2014/main" id="{97E08A67-961A-4460-B7AC-5601C3D4A260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1" name="Text Box 198">
          <a:extLst>
            <a:ext uri="{FF2B5EF4-FFF2-40B4-BE49-F238E27FC236}">
              <a16:creationId xmlns:a16="http://schemas.microsoft.com/office/drawing/2014/main" id="{2A57E488-4BD5-466B-9A62-412C5E56B8A3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2" name="Text Box 199">
          <a:extLst>
            <a:ext uri="{FF2B5EF4-FFF2-40B4-BE49-F238E27FC236}">
              <a16:creationId xmlns:a16="http://schemas.microsoft.com/office/drawing/2014/main" id="{28CAB477-8ACF-4685-90E5-3327FE21B494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3" name="Text Box 200">
          <a:extLst>
            <a:ext uri="{FF2B5EF4-FFF2-40B4-BE49-F238E27FC236}">
              <a16:creationId xmlns:a16="http://schemas.microsoft.com/office/drawing/2014/main" id="{6456B1E3-EEEB-4E37-A0BE-2474F8528C21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4" name="Text Box 201">
          <a:extLst>
            <a:ext uri="{FF2B5EF4-FFF2-40B4-BE49-F238E27FC236}">
              <a16:creationId xmlns:a16="http://schemas.microsoft.com/office/drawing/2014/main" id="{87A4DA69-3929-4413-A255-579357865556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5" name="Text Box 202">
          <a:extLst>
            <a:ext uri="{FF2B5EF4-FFF2-40B4-BE49-F238E27FC236}">
              <a16:creationId xmlns:a16="http://schemas.microsoft.com/office/drawing/2014/main" id="{3D2A3FD0-762D-4C8C-8112-C2E6A82494D9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6" name="Text Box 203">
          <a:extLst>
            <a:ext uri="{FF2B5EF4-FFF2-40B4-BE49-F238E27FC236}">
              <a16:creationId xmlns:a16="http://schemas.microsoft.com/office/drawing/2014/main" id="{189DD275-C0BF-4DB1-8C8C-8451FD99B3B1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7" name="Text Box 204">
          <a:extLst>
            <a:ext uri="{FF2B5EF4-FFF2-40B4-BE49-F238E27FC236}">
              <a16:creationId xmlns:a16="http://schemas.microsoft.com/office/drawing/2014/main" id="{8C188B49-9F7A-4EFF-B629-DC41BA259DD3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8" name="Text Box 205">
          <a:extLst>
            <a:ext uri="{FF2B5EF4-FFF2-40B4-BE49-F238E27FC236}">
              <a16:creationId xmlns:a16="http://schemas.microsoft.com/office/drawing/2014/main" id="{5C75CD9B-353D-4854-AD05-1776C3D85327}"/>
            </a:ext>
          </a:extLst>
        </xdr:cNvPr>
        <xdr:cNvSpPr txBox="1">
          <a:spLocks noChangeArrowheads="1"/>
        </xdr:cNvSpPr>
      </xdr:nvSpPr>
      <xdr:spPr bwMode="auto">
        <a:xfrm>
          <a:off x="8940483" y="29290414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230</xdr:row>
      <xdr:rowOff>267739</xdr:rowOff>
    </xdr:from>
    <xdr:to>
      <xdr:col>12</xdr:col>
      <xdr:colOff>0</xdr:colOff>
      <xdr:row>230</xdr:row>
      <xdr:rowOff>267739</xdr:rowOff>
    </xdr:to>
    <xdr:sp macro="" textlink="">
      <xdr:nvSpPr>
        <xdr:cNvPr id="167259" name="Text Box 206">
          <a:extLst>
            <a:ext uri="{FF2B5EF4-FFF2-40B4-BE49-F238E27FC236}">
              <a16:creationId xmlns:a16="http://schemas.microsoft.com/office/drawing/2014/main" id="{77A5F9E1-5679-4833-82E4-2157EB8F01CF}"/>
            </a:ext>
          </a:extLst>
        </xdr:cNvPr>
        <xdr:cNvSpPr txBox="1">
          <a:spLocks noChangeArrowheads="1"/>
        </xdr:cNvSpPr>
      </xdr:nvSpPr>
      <xdr:spPr bwMode="auto">
        <a:xfrm>
          <a:off x="8942388" y="29290414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0" name="Text Box 177">
          <a:extLst>
            <a:ext uri="{FF2B5EF4-FFF2-40B4-BE49-F238E27FC236}">
              <a16:creationId xmlns:a16="http://schemas.microsoft.com/office/drawing/2014/main" id="{17E9CCFC-8C13-40AF-B8F5-1F32AC17A297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1" name="Text Box 178">
          <a:extLst>
            <a:ext uri="{FF2B5EF4-FFF2-40B4-BE49-F238E27FC236}">
              <a16:creationId xmlns:a16="http://schemas.microsoft.com/office/drawing/2014/main" id="{D04DC8EE-9FBF-4FB9-AA3D-AB83A95DE1CF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2" name="Text Box 179">
          <a:extLst>
            <a:ext uri="{FF2B5EF4-FFF2-40B4-BE49-F238E27FC236}">
              <a16:creationId xmlns:a16="http://schemas.microsoft.com/office/drawing/2014/main" id="{1CA4AACF-BF78-4A32-8D86-49506E16EEFE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3" name="Text Box 180">
          <a:extLst>
            <a:ext uri="{FF2B5EF4-FFF2-40B4-BE49-F238E27FC236}">
              <a16:creationId xmlns:a16="http://schemas.microsoft.com/office/drawing/2014/main" id="{66FE5CCF-2625-4CCA-8DDA-0FD194F90573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4" name="Text Box 181">
          <a:extLst>
            <a:ext uri="{FF2B5EF4-FFF2-40B4-BE49-F238E27FC236}">
              <a16:creationId xmlns:a16="http://schemas.microsoft.com/office/drawing/2014/main" id="{1E13556D-6903-4632-8E08-7D01AE99B242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28,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5" name="Text Box 182">
          <a:extLst>
            <a:ext uri="{FF2B5EF4-FFF2-40B4-BE49-F238E27FC236}">
              <a16:creationId xmlns:a16="http://schemas.microsoft.com/office/drawing/2014/main" id="{DD0F8DFB-0872-40AD-9D26-D0C8E467DBA4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6" name="Text Box 183">
          <a:extLst>
            <a:ext uri="{FF2B5EF4-FFF2-40B4-BE49-F238E27FC236}">
              <a16:creationId xmlns:a16="http://schemas.microsoft.com/office/drawing/2014/main" id="{B8540582-0454-4BAC-9D68-9FB6CADB57A9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7" name="Text Box 184">
          <a:extLst>
            <a:ext uri="{FF2B5EF4-FFF2-40B4-BE49-F238E27FC236}">
              <a16:creationId xmlns:a16="http://schemas.microsoft.com/office/drawing/2014/main" id="{3F7BE06E-7DAE-4E71-9E9D-FE59DADD2725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8" name="Text Box 185">
          <a:extLst>
            <a:ext uri="{FF2B5EF4-FFF2-40B4-BE49-F238E27FC236}">
              <a16:creationId xmlns:a16="http://schemas.microsoft.com/office/drawing/2014/main" id="{BDC94388-9410-4B78-BE9A-C2F3D0BF69AE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69" name="Text Box 186">
          <a:extLst>
            <a:ext uri="{FF2B5EF4-FFF2-40B4-BE49-F238E27FC236}">
              <a16:creationId xmlns:a16="http://schemas.microsoft.com/office/drawing/2014/main" id="{FBC93F25-D6F5-402C-B5A8-F8110E1D2314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70" name="Text Box 187">
          <a:extLst>
            <a:ext uri="{FF2B5EF4-FFF2-40B4-BE49-F238E27FC236}">
              <a16:creationId xmlns:a16="http://schemas.microsoft.com/office/drawing/2014/main" id="{3F30B655-00CE-4953-9125-36D0F3977795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71" name="Text Box 188">
          <a:extLst>
            <a:ext uri="{FF2B5EF4-FFF2-40B4-BE49-F238E27FC236}">
              <a16:creationId xmlns:a16="http://schemas.microsoft.com/office/drawing/2014/main" id="{9435827B-B8EE-4973-B251-40E68696327C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72" name="Text Box 189">
          <a:extLst>
            <a:ext uri="{FF2B5EF4-FFF2-40B4-BE49-F238E27FC236}">
              <a16:creationId xmlns:a16="http://schemas.microsoft.com/office/drawing/2014/main" id="{C62FDA8A-BBBE-451D-8190-AE3216D7E659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273" name="Text Box 190">
          <a:extLst>
            <a:ext uri="{FF2B5EF4-FFF2-40B4-BE49-F238E27FC236}">
              <a16:creationId xmlns:a16="http://schemas.microsoft.com/office/drawing/2014/main" id="{434EC3CE-0E2E-4A46-AF9F-7505B1986A27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16" name="Text Box 191">
          <a:extLst>
            <a:ext uri="{FF2B5EF4-FFF2-40B4-BE49-F238E27FC236}">
              <a16:creationId xmlns:a16="http://schemas.microsoft.com/office/drawing/2014/main" id="{2703308B-8F60-4B0B-9D35-65B929EB11C8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17" name="Text Box 192">
          <a:extLst>
            <a:ext uri="{FF2B5EF4-FFF2-40B4-BE49-F238E27FC236}">
              <a16:creationId xmlns:a16="http://schemas.microsoft.com/office/drawing/2014/main" id="{BD699169-7E01-46D9-8425-56D86D9C2886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18" name="Text Box 193">
          <a:extLst>
            <a:ext uri="{FF2B5EF4-FFF2-40B4-BE49-F238E27FC236}">
              <a16:creationId xmlns:a16="http://schemas.microsoft.com/office/drawing/2014/main" id="{4F49A1A7-6800-43CF-84A4-BAF2C58C16C2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19" name="Text Box 194">
          <a:extLst>
            <a:ext uri="{FF2B5EF4-FFF2-40B4-BE49-F238E27FC236}">
              <a16:creationId xmlns:a16="http://schemas.microsoft.com/office/drawing/2014/main" id="{71C20EB1-D5CE-473A-BE86-A815639F8467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0" name="Text Box 195">
          <a:extLst>
            <a:ext uri="{FF2B5EF4-FFF2-40B4-BE49-F238E27FC236}">
              <a16:creationId xmlns:a16="http://schemas.microsoft.com/office/drawing/2014/main" id="{13857382-B264-4987-8306-CA932220F870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1" name="Text Box 196">
          <a:extLst>
            <a:ext uri="{FF2B5EF4-FFF2-40B4-BE49-F238E27FC236}">
              <a16:creationId xmlns:a16="http://schemas.microsoft.com/office/drawing/2014/main" id="{88493807-FE1F-4D11-AFBA-69971AC7BA8B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2" name="Text Box 197">
          <a:extLst>
            <a:ext uri="{FF2B5EF4-FFF2-40B4-BE49-F238E27FC236}">
              <a16:creationId xmlns:a16="http://schemas.microsoft.com/office/drawing/2014/main" id="{63D3564D-0610-41CE-8F0F-08064846C484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23,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3" name="Text Box 198">
          <a:extLst>
            <a:ext uri="{FF2B5EF4-FFF2-40B4-BE49-F238E27FC236}">
              <a16:creationId xmlns:a16="http://schemas.microsoft.com/office/drawing/2014/main" id="{AF3CE4DA-3F21-4785-9C1B-6A0949ECEBC3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4" name="Text Box 199">
          <a:extLst>
            <a:ext uri="{FF2B5EF4-FFF2-40B4-BE49-F238E27FC236}">
              <a16:creationId xmlns:a16="http://schemas.microsoft.com/office/drawing/2014/main" id="{B3D4F1BE-DC04-47CA-BB57-A607B75CD352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5" name="Text Box 200">
          <a:extLst>
            <a:ext uri="{FF2B5EF4-FFF2-40B4-BE49-F238E27FC236}">
              <a16:creationId xmlns:a16="http://schemas.microsoft.com/office/drawing/2014/main" id="{3237BC6C-8137-4463-96F8-24D928196D92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6" name="Text Box 201">
          <a:extLst>
            <a:ext uri="{FF2B5EF4-FFF2-40B4-BE49-F238E27FC236}">
              <a16:creationId xmlns:a16="http://schemas.microsoft.com/office/drawing/2014/main" id="{70748997-D3C8-40E1-AF6A-187595D6C85F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7" name="Text Box 202">
          <a:extLst>
            <a:ext uri="{FF2B5EF4-FFF2-40B4-BE49-F238E27FC236}">
              <a16:creationId xmlns:a16="http://schemas.microsoft.com/office/drawing/2014/main" id="{0E888DFC-6761-4DB2-A85A-27D4F4E9F2FE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8" name="Text Box 203">
          <a:extLst>
            <a:ext uri="{FF2B5EF4-FFF2-40B4-BE49-F238E27FC236}">
              <a16:creationId xmlns:a16="http://schemas.microsoft.com/office/drawing/2014/main" id="{76164DBD-6D27-4582-B7CC-C857BB60D233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29" name="Text Box 204">
          <a:extLst>
            <a:ext uri="{FF2B5EF4-FFF2-40B4-BE49-F238E27FC236}">
              <a16:creationId xmlns:a16="http://schemas.microsoft.com/office/drawing/2014/main" id="{E3CB3F41-0BE0-4026-992D-D15F949E9DDA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1270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30" name="Text Box 205">
          <a:extLst>
            <a:ext uri="{FF2B5EF4-FFF2-40B4-BE49-F238E27FC236}">
              <a16:creationId xmlns:a16="http://schemas.microsoft.com/office/drawing/2014/main" id="{F3324937-6156-4F1E-BB78-27F223C92E28}"/>
            </a:ext>
          </a:extLst>
        </xdr:cNvPr>
        <xdr:cNvSpPr txBox="1">
          <a:spLocks noChangeArrowheads="1"/>
        </xdr:cNvSpPr>
      </xdr:nvSpPr>
      <xdr:spPr bwMode="auto">
        <a:xfrm>
          <a:off x="8940483" y="29853177"/>
          <a:ext cx="122745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April 1, 2003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11</xdr:col>
      <xdr:colOff>3175</xdr:colOff>
      <xdr:row>233</xdr:row>
      <xdr:rowOff>1827</xdr:rowOff>
    </xdr:from>
    <xdr:to>
      <xdr:col>12</xdr:col>
      <xdr:colOff>0</xdr:colOff>
      <xdr:row>233</xdr:row>
      <xdr:rowOff>1827</xdr:rowOff>
    </xdr:to>
    <xdr:sp macro="" textlink="">
      <xdr:nvSpPr>
        <xdr:cNvPr id="167331" name="Text Box 206">
          <a:extLst>
            <a:ext uri="{FF2B5EF4-FFF2-40B4-BE49-F238E27FC236}">
              <a16:creationId xmlns:a16="http://schemas.microsoft.com/office/drawing/2014/main" id="{AF64E396-D5DD-45F8-90FC-52379DA5CFB3}"/>
            </a:ext>
          </a:extLst>
        </xdr:cNvPr>
        <xdr:cNvSpPr txBox="1">
          <a:spLocks noChangeArrowheads="1"/>
        </xdr:cNvSpPr>
      </xdr:nvSpPr>
      <xdr:spPr bwMode="auto">
        <a:xfrm>
          <a:off x="8942388" y="29853177"/>
          <a:ext cx="1225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27432" rIns="27432" bIns="0" anchor="t" upright="1"/>
        <a:lstStyle/>
        <a:p>
          <a:pPr algn="r" rtl="0">
            <a:defRPr sz="1000"/>
          </a:pPr>
          <a:r>
            <a:rPr lang="en-US" sz="1000" b="1" i="1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Project Cost</a:t>
          </a: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r" rtl="0">
            <a:defRPr sz="1000"/>
          </a:pPr>
          <a:endParaRPr lang="en-US" sz="1200" b="1" i="1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5</xdr:row>
      <xdr:rowOff>152400</xdr:rowOff>
    </xdr:from>
    <xdr:to>
      <xdr:col>1</xdr:col>
      <xdr:colOff>285750</xdr:colOff>
      <xdr:row>5</xdr:row>
      <xdr:rowOff>266700</xdr:rowOff>
    </xdr:to>
    <xdr:sp macro="" textlink="">
      <xdr:nvSpPr>
        <xdr:cNvPr id="161543" name="Rectangle 1">
          <a:extLst>
            <a:ext uri="{FF2B5EF4-FFF2-40B4-BE49-F238E27FC236}">
              <a16:creationId xmlns:a16="http://schemas.microsoft.com/office/drawing/2014/main" id="{00000000-0008-0000-0300-000007770200}"/>
            </a:ext>
          </a:extLst>
        </xdr:cNvPr>
        <xdr:cNvSpPr>
          <a:spLocks noChangeArrowheads="1"/>
        </xdr:cNvSpPr>
      </xdr:nvSpPr>
      <xdr:spPr bwMode="auto">
        <a:xfrm>
          <a:off x="619125" y="191452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7</xdr:row>
      <xdr:rowOff>85725</xdr:rowOff>
    </xdr:from>
    <xdr:to>
      <xdr:col>1</xdr:col>
      <xdr:colOff>285750</xdr:colOff>
      <xdr:row>7</xdr:row>
      <xdr:rowOff>190500</xdr:rowOff>
    </xdr:to>
    <xdr:sp macro="" textlink="">
      <xdr:nvSpPr>
        <xdr:cNvPr id="161544" name="Rectangle 2">
          <a:extLst>
            <a:ext uri="{FF2B5EF4-FFF2-40B4-BE49-F238E27FC236}">
              <a16:creationId xmlns:a16="http://schemas.microsoft.com/office/drawing/2014/main" id="{00000000-0008-0000-0300-000008770200}"/>
            </a:ext>
          </a:extLst>
        </xdr:cNvPr>
        <xdr:cNvSpPr>
          <a:spLocks noChangeArrowheads="1"/>
        </xdr:cNvSpPr>
      </xdr:nvSpPr>
      <xdr:spPr bwMode="auto">
        <a:xfrm>
          <a:off x="619125" y="2466975"/>
          <a:ext cx="10477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8</xdr:row>
      <xdr:rowOff>85725</xdr:rowOff>
    </xdr:from>
    <xdr:to>
      <xdr:col>1</xdr:col>
      <xdr:colOff>285750</xdr:colOff>
      <xdr:row>8</xdr:row>
      <xdr:rowOff>219075</xdr:rowOff>
    </xdr:to>
    <xdr:sp macro="" textlink="">
      <xdr:nvSpPr>
        <xdr:cNvPr id="161545" name="Rectangle 4">
          <a:extLst>
            <a:ext uri="{FF2B5EF4-FFF2-40B4-BE49-F238E27FC236}">
              <a16:creationId xmlns:a16="http://schemas.microsoft.com/office/drawing/2014/main" id="{00000000-0008-0000-0300-000009770200}"/>
            </a:ext>
          </a:extLst>
        </xdr:cNvPr>
        <xdr:cNvSpPr>
          <a:spLocks noChangeArrowheads="1"/>
        </xdr:cNvSpPr>
      </xdr:nvSpPr>
      <xdr:spPr bwMode="auto">
        <a:xfrm>
          <a:off x="619125" y="2771775"/>
          <a:ext cx="104775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180975</xdr:colOff>
      <xdr:row>9</xdr:row>
      <xdr:rowOff>171450</xdr:rowOff>
    </xdr:from>
    <xdr:to>
      <xdr:col>1</xdr:col>
      <xdr:colOff>285750</xdr:colOff>
      <xdr:row>10</xdr:row>
      <xdr:rowOff>28575</xdr:rowOff>
    </xdr:to>
    <xdr:sp macro="" textlink="">
      <xdr:nvSpPr>
        <xdr:cNvPr id="161546" name="Rectangle 5">
          <a:extLst>
            <a:ext uri="{FF2B5EF4-FFF2-40B4-BE49-F238E27FC236}">
              <a16:creationId xmlns:a16="http://schemas.microsoft.com/office/drawing/2014/main" id="{00000000-0008-0000-0300-00000A770200}"/>
            </a:ext>
          </a:extLst>
        </xdr:cNvPr>
        <xdr:cNvSpPr>
          <a:spLocks noChangeArrowheads="1"/>
        </xdr:cNvSpPr>
      </xdr:nvSpPr>
      <xdr:spPr bwMode="auto">
        <a:xfrm>
          <a:off x="619125" y="3133725"/>
          <a:ext cx="104775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11</xdr:row>
      <xdr:rowOff>152400</xdr:rowOff>
    </xdr:from>
    <xdr:to>
      <xdr:col>1</xdr:col>
      <xdr:colOff>276225</xdr:colOff>
      <xdr:row>12</xdr:row>
      <xdr:rowOff>9525</xdr:rowOff>
    </xdr:to>
    <xdr:sp macro="" textlink="">
      <xdr:nvSpPr>
        <xdr:cNvPr id="161547" name="Rectangle 6">
          <a:extLst>
            <a:ext uri="{FF2B5EF4-FFF2-40B4-BE49-F238E27FC236}">
              <a16:creationId xmlns:a16="http://schemas.microsoft.com/office/drawing/2014/main" id="{00000000-0008-0000-0300-00000B770200}"/>
            </a:ext>
          </a:extLst>
        </xdr:cNvPr>
        <xdr:cNvSpPr>
          <a:spLocks noChangeArrowheads="1"/>
        </xdr:cNvSpPr>
      </xdr:nvSpPr>
      <xdr:spPr bwMode="auto">
        <a:xfrm>
          <a:off x="609600" y="3657600"/>
          <a:ext cx="10477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695325</xdr:colOff>
      <xdr:row>11</xdr:row>
      <xdr:rowOff>0</xdr:rowOff>
    </xdr:from>
    <xdr:to>
      <xdr:col>6</xdr:col>
      <xdr:colOff>733425</xdr:colOff>
      <xdr:row>11</xdr:row>
      <xdr:rowOff>0</xdr:rowOff>
    </xdr:to>
    <xdr:sp macro="" textlink="">
      <xdr:nvSpPr>
        <xdr:cNvPr id="161548" name="Rectangle 7">
          <a:extLst>
            <a:ext uri="{FF2B5EF4-FFF2-40B4-BE49-F238E27FC236}">
              <a16:creationId xmlns:a16="http://schemas.microsoft.com/office/drawing/2014/main" id="{00000000-0008-0000-0300-00000C770200}"/>
            </a:ext>
          </a:extLst>
        </xdr:cNvPr>
        <xdr:cNvSpPr>
          <a:spLocks noChangeArrowheads="1"/>
        </xdr:cNvSpPr>
      </xdr:nvSpPr>
      <xdr:spPr bwMode="auto">
        <a:xfrm>
          <a:off x="6915150" y="3505200"/>
          <a:ext cx="38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15</xdr:row>
      <xdr:rowOff>190500</xdr:rowOff>
    </xdr:from>
    <xdr:to>
      <xdr:col>1</xdr:col>
      <xdr:colOff>276225</xdr:colOff>
      <xdr:row>16</xdr:row>
      <xdr:rowOff>9525</xdr:rowOff>
    </xdr:to>
    <xdr:sp macro="" textlink="">
      <xdr:nvSpPr>
        <xdr:cNvPr id="161549" name="Rectangle 7">
          <a:extLst>
            <a:ext uri="{FF2B5EF4-FFF2-40B4-BE49-F238E27FC236}">
              <a16:creationId xmlns:a16="http://schemas.microsoft.com/office/drawing/2014/main" id="{00000000-0008-0000-0300-00000D770200}"/>
            </a:ext>
          </a:extLst>
        </xdr:cNvPr>
        <xdr:cNvSpPr>
          <a:spLocks noChangeArrowheads="1"/>
        </xdr:cNvSpPr>
      </xdr:nvSpPr>
      <xdr:spPr bwMode="auto">
        <a:xfrm>
          <a:off x="609600" y="48672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12</xdr:row>
      <xdr:rowOff>133350</xdr:rowOff>
    </xdr:from>
    <xdr:to>
      <xdr:col>1</xdr:col>
      <xdr:colOff>276225</xdr:colOff>
      <xdr:row>12</xdr:row>
      <xdr:rowOff>247650</xdr:rowOff>
    </xdr:to>
    <xdr:sp macro="" textlink="">
      <xdr:nvSpPr>
        <xdr:cNvPr id="161550" name="Rectangle 6">
          <a:extLst>
            <a:ext uri="{FF2B5EF4-FFF2-40B4-BE49-F238E27FC236}">
              <a16:creationId xmlns:a16="http://schemas.microsoft.com/office/drawing/2014/main" id="{00000000-0008-0000-0300-00000E770200}"/>
            </a:ext>
          </a:extLst>
        </xdr:cNvPr>
        <xdr:cNvSpPr>
          <a:spLocks noChangeArrowheads="1"/>
        </xdr:cNvSpPr>
      </xdr:nvSpPr>
      <xdr:spPr bwMode="auto">
        <a:xfrm>
          <a:off x="609600" y="3905250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171450</xdr:colOff>
      <xdr:row>13</xdr:row>
      <xdr:rowOff>247650</xdr:rowOff>
    </xdr:from>
    <xdr:to>
      <xdr:col>1</xdr:col>
      <xdr:colOff>276225</xdr:colOff>
      <xdr:row>14</xdr:row>
      <xdr:rowOff>9525</xdr:rowOff>
    </xdr:to>
    <xdr:sp macro="" textlink="">
      <xdr:nvSpPr>
        <xdr:cNvPr id="161551" name="Rectangle 6">
          <a:extLst>
            <a:ext uri="{FF2B5EF4-FFF2-40B4-BE49-F238E27FC236}">
              <a16:creationId xmlns:a16="http://schemas.microsoft.com/office/drawing/2014/main" id="{00000000-0008-0000-0300-00000F770200}"/>
            </a:ext>
          </a:extLst>
        </xdr:cNvPr>
        <xdr:cNvSpPr>
          <a:spLocks noChangeArrowheads="1"/>
        </xdr:cNvSpPr>
      </xdr:nvSpPr>
      <xdr:spPr bwMode="auto">
        <a:xfrm>
          <a:off x="609600" y="4295775"/>
          <a:ext cx="104775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53" name="AutoShape 3">
          <a:extLst>
            <a:ext uri="{FF2B5EF4-FFF2-40B4-BE49-F238E27FC236}">
              <a16:creationId xmlns:a16="http://schemas.microsoft.com/office/drawing/2014/main" id="{00000000-0008-0000-0300-000011770200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2" name="Text Box 4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55" name="AutoShape 5">
          <a:extLst>
            <a:ext uri="{FF2B5EF4-FFF2-40B4-BE49-F238E27FC236}">
              <a16:creationId xmlns:a16="http://schemas.microsoft.com/office/drawing/2014/main" id="{00000000-0008-0000-0300-000013770200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4" name="Text Box 6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57" name="AutoShape 7">
          <a:extLst>
            <a:ext uri="{FF2B5EF4-FFF2-40B4-BE49-F238E27FC236}">
              <a16:creationId xmlns:a16="http://schemas.microsoft.com/office/drawing/2014/main" id="{00000000-0008-0000-0300-000015770200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7" name="Text Box 4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8" name="Text Box 6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62" name="AutoShape 3">
          <a:extLst>
            <a:ext uri="{FF2B5EF4-FFF2-40B4-BE49-F238E27FC236}">
              <a16:creationId xmlns:a16="http://schemas.microsoft.com/office/drawing/2014/main" id="{00000000-0008-0000-0300-00001A770200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71" name="Text Box 4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64" name="AutoShape 5">
          <a:extLst>
            <a:ext uri="{FF2B5EF4-FFF2-40B4-BE49-F238E27FC236}">
              <a16:creationId xmlns:a16="http://schemas.microsoft.com/office/drawing/2014/main" id="{00000000-0008-0000-0300-00001C770200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1075236</xdr:colOff>
      <xdr:row>2</xdr:row>
      <xdr:rowOff>293159</xdr:rowOff>
    </xdr:from>
    <xdr:to>
      <xdr:col>3</xdr:col>
      <xdr:colOff>1189567</xdr:colOff>
      <xdr:row>3</xdr:row>
      <xdr:rowOff>199874</xdr:rowOff>
    </xdr:to>
    <xdr:sp macro="" textlink="">
      <xdr:nvSpPr>
        <xdr:cNvPr id="73" name="Text Box 6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 txBox="1">
          <a:spLocks noChangeArrowheads="1"/>
        </xdr:cNvSpPr>
      </xdr:nvSpPr>
      <xdr:spPr bwMode="auto">
        <a:xfrm>
          <a:off x="3000375" y="1083734"/>
          <a:ext cx="1200150" cy="2476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41148" rIns="27432" bIns="0" anchor="t" upright="1"/>
        <a:lstStyle/>
        <a:p>
          <a:pPr algn="ctr" rtl="0">
            <a:defRPr sz="1000"/>
          </a:pPr>
          <a:r>
            <a:rPr lang="th-TH" sz="1200" b="1" i="0" strike="noStrike">
              <a:solidFill>
                <a:srgbClr val="000000"/>
              </a:solidFill>
              <a:latin typeface="Cordia New"/>
              <a:cs typeface="Cordia New"/>
            </a:rPr>
            <a:t>กรอกราคา ลงในช่องนี้</a:t>
          </a:r>
        </a:p>
      </xdr:txBody>
    </xdr:sp>
    <xdr:clientData/>
  </xdr:twoCellAnchor>
  <xdr:twoCellAnchor>
    <xdr:from>
      <xdr:col>3</xdr:col>
      <xdr:colOff>495300</xdr:colOff>
      <xdr:row>3</xdr:row>
      <xdr:rowOff>209550</xdr:rowOff>
    </xdr:from>
    <xdr:to>
      <xdr:col>3</xdr:col>
      <xdr:colOff>762000</xdr:colOff>
      <xdr:row>3</xdr:row>
      <xdr:rowOff>314325</xdr:rowOff>
    </xdr:to>
    <xdr:sp macro="" textlink="">
      <xdr:nvSpPr>
        <xdr:cNvPr id="161566" name="AutoShape 7">
          <a:extLst>
            <a:ext uri="{FF2B5EF4-FFF2-40B4-BE49-F238E27FC236}">
              <a16:creationId xmlns:a16="http://schemas.microsoft.com/office/drawing/2014/main" id="{00000000-0008-0000-0300-00001E770200}"/>
            </a:ext>
          </a:extLst>
        </xdr:cNvPr>
        <xdr:cNvSpPr>
          <a:spLocks noChangeArrowheads="1"/>
        </xdr:cNvSpPr>
      </xdr:nvSpPr>
      <xdr:spPr bwMode="auto">
        <a:xfrm>
          <a:off x="3505200" y="1333500"/>
          <a:ext cx="266700" cy="104775"/>
        </a:xfrm>
        <a:prstGeom prst="downArrow">
          <a:avLst>
            <a:gd name="adj1" fmla="val 50000"/>
            <a:gd name="adj2" fmla="val 2500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laya2\d_salaya2\WINDOWS\TEMP\Cost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WINDOWS\TEMP\&#3648;&#3626;&#3609;&#3629;&#3619;&#3634;&#3588;&#3634;-%20(&#3626;&#3641;&#3605;&#3619;)-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3591;&#3634;&#3609;&#3619;&#3634;&#3594;&#3585;&#3634;&#3619;\&#3619;&#3634;&#3594;&#3585;&#3634;&#3619;\&#3585;&#3619;&#3617;&#3605;&#3656;&#3634;&#3591;&#3654;\&#3626;&#3635;&#3609;&#3633;&#3585;&#3591;&#3634;&#3609;&#3611;&#3621;&#3633;&#3604;&#3631;\&#3627;&#3657;&#3629;&#3591;&#3611;&#3619;&#3632;&#3594;&#3640;&#3617;%20&#3626;&#3606;&#3634;&#3610;&#3633;&#3609;&#3614;&#3619;&#3632;&#3610;&#3619;&#3617;&#3619;&#3634;&#3594;&#3609;&#3585;%201035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rangrut\d\New%20%20Folder(2)\&#3591;&#3634;&#3609;&#3586;&#3629;&#3591;&#3626;&#3640;&#3619;&#3634;&#3591;&#3588;&#3660;&#3619;&#3633;&#3605;&#3609;&#3660;\&#3649;&#3610;&#3610;&#3615;&#3619;&#3629;&#3617;&#3660;%20BOQ\backup\lrm\load%20%20schedul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Documents%20and%20Settings\Administrator\Local%20Settings\Temporary%20Internet%20Files\Content.IE5\V283UDW7\45-8708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สรุป"/>
      <sheetName val="ศูนย์การแพทย์"/>
      <sheetName val="หอพักผู้ป่วย"/>
      <sheetName val="อาคารบริการ"/>
      <sheetName val="สรศป"/>
      <sheetName val="Cost2"/>
      <sheetName val="FR"/>
      <sheetName val="Sheet1"/>
      <sheetName val="산근"/>
      <sheetName val="#REF"/>
      <sheetName val="封面 "/>
      <sheetName val="粉刷"/>
      <sheetName val="裝修"/>
      <sheetName val="風管工程"/>
      <sheetName val="合約價"/>
      <sheetName val="วัดใต้"/>
      <sheetName val="ราคาต่อหน่วย2-9"/>
      <sheetName val="รวมราคาทั้งสิ้น"/>
      <sheetName val="????"/>
      <sheetName val="_x0000__x0000__x0000__x0000__x0000_@_x001c__x0014__x0000__x0000__x0000__x0000__x0000__x0002__x0011__x0014__x0000__x0000__x0000__x0000__x0000_ñCe?_x0001__x0000__x0000__x0000_0_x0000_"/>
      <sheetName val=""/>
      <sheetName val="JUNE"/>
      <sheetName val="ADM_A"/>
      <sheetName val="JUNE1"/>
      <sheetName val="Admin"/>
      <sheetName val="CDC"/>
      <sheetName val="Estate"/>
      <sheetName val="Fire"/>
      <sheetName val="Guest"/>
      <sheetName val="Medical"/>
      <sheetName val="PR"/>
      <sheetName val="PRE"/>
      <sheetName val="Secutiry"/>
      <sheetName val="Waste"/>
      <sheetName val="SUMMERY (BOQ)"/>
      <sheetName val="FIRST FLOOR"/>
      <sheetName val="SECOND FLOOR"/>
      <sheetName val="3RD FLOOR"/>
      <sheetName val="4 TH FLOOR"/>
      <sheetName val="1ST-4TH DOOR WORK"/>
      <sheetName val="1ST-4TH MAIL&amp;FEMALE TOILET"/>
      <sheetName val="5THFLOOR LIFT LOBBY&amp;CORRIDOR"/>
      <sheetName val="Back Up"/>
      <sheetName val="Matt_Guest"/>
      <sheetName val="SUM-AIR-Submit"/>
      <sheetName val="FAB별"/>
      <sheetName val="?????@_x001c__x0014_?????_x0002__x0011__x0014_?????ñCe?_x0001_???0?"/>
      <sheetName val="Concrete Beam"/>
      <sheetName val="AR(AUF)"/>
      <sheetName val="D&amp;W(AUF)"/>
      <sheetName val="EE"/>
      <sheetName val="RO(AUF)"/>
      <sheetName val="SAN(AUF)"/>
      <sheetName val="SUM_ALL"/>
      <sheetName val="Road&amp;Fence(AUF)"/>
      <sheetName val="ถนน+รั้ว"/>
      <sheetName val="boq"/>
      <sheetName val="PL"/>
      <sheetName val="Boq(1)"/>
      <sheetName val="封面_"/>
      <sheetName val="@ñCe?0"/>
      <sheetName val="____"/>
      <sheetName val="_____@_x001c__x0014_______x0002__x0011__x0014______ñCe__x0001____0_"/>
      <sheetName val="封面_1"/>
      <sheetName val="封面_2"/>
      <sheetName val="封面_3"/>
      <sheetName val="SCIB_Proforma"/>
      <sheetName val="SCIB_Data"/>
      <sheetName val="ส่งมอบงาน "/>
      <sheetName val="ปก"/>
      <sheetName val="ใบแจ้งหนี้"/>
      <sheetName val="Grand Summary (2)"/>
      <sheetName val="Grand Summary "/>
      <sheetName val=" BOQ WELCOME "/>
      <sheetName val="Grand_Sum"/>
      <sheetName val="Sum_TC"/>
      <sheetName val="002"/>
      <sheetName val="003"/>
      <sheetName val="004"/>
      <sheetName val="Grand_Sum VO"/>
      <sheetName val="Sum_VIP VO"/>
      <sheetName val="SUMMERY_(BOQ)"/>
      <sheetName val="FIRST_FLOOR"/>
      <sheetName val="SECOND_FLOOR"/>
      <sheetName val="3RD_FLOOR"/>
      <sheetName val="4_TH_FLOOR"/>
      <sheetName val="1ST-4TH_DOOR_WORK"/>
      <sheetName val="1ST-4TH_MAIL&amp;FEMALE_TOILET"/>
      <sheetName val="5THFLOOR_LIFT_LOBBY&amp;CORRIDOR"/>
      <sheetName val="Back_Up"/>
      <sheetName val="_x005f_x0000__x005f_x0000__x005f_x0000__x005f_x0000__x0"/>
      <sheetName val="_____@_x005f_x001c__x005f_x0014_______x0002"/>
      <sheetName val="@ñCe_0"/>
      <sheetName val="Concrete_Beam"/>
      <sheetName val="?????@??????????ñCe????0?"/>
      <sheetName val="SUMMERY_(BOQ)1"/>
      <sheetName val="FIRST_FLOOR1"/>
      <sheetName val="SECOND_FLOOR1"/>
      <sheetName val="3RD_FLOOR1"/>
      <sheetName val="4_TH_FLOOR1"/>
      <sheetName val="1ST-4TH_DOOR_WORK1"/>
      <sheetName val="1ST-4TH_MAIL&amp;FEMALE_TOILET1"/>
      <sheetName val="5THFLOOR_LIFT_LOBBY&amp;CORRIDOR1"/>
      <sheetName val="Back_Up1"/>
      <sheetName val="Concrete_Beam1"/>
      <sheetName val="封面_4"/>
      <sheetName val="SUMMERY_(BOQ)3"/>
      <sheetName val="FIRST_FLOOR3"/>
      <sheetName val="SECOND_FLOOR3"/>
      <sheetName val="3RD_FLOOR3"/>
      <sheetName val="4_TH_FLOOR3"/>
      <sheetName val="1ST-4TH_DOOR_WORK3"/>
      <sheetName val="1ST-4TH_MAIL&amp;FEMALE_TOILET3"/>
      <sheetName val="5THFLOOR_LIFT_LOBBY&amp;CORRIDOR3"/>
      <sheetName val="Back_Up3"/>
      <sheetName val="Concrete_Beam3"/>
      <sheetName val="SUMMERY_(BOQ)2"/>
      <sheetName val="FIRST_FLOOR2"/>
      <sheetName val="SECOND_FLOOR2"/>
      <sheetName val="3RD_FLOOR2"/>
      <sheetName val="4_TH_FLOOR2"/>
      <sheetName val="1ST-4TH_DOOR_WORK2"/>
      <sheetName val="1ST-4TH_MAIL&amp;FEMALE_TOILET2"/>
      <sheetName val="5THFLOOR_LIFT_LOBBY&amp;CORRIDOR2"/>
      <sheetName val="Back_Up2"/>
      <sheetName val="Concrete_Beam2"/>
      <sheetName val="S3 Architectural"/>
      <sheetName val="Struc"/>
      <sheetName val="Ratio"/>
      <sheetName val="Ratio Quantities"/>
      <sheetName val="Foundation_VE"/>
      <sheetName val="Column_VE (Coppper)"/>
      <sheetName val="CORE WALL (GL 38-39 I-R)VE"/>
      <sheetName val="CORE WALL (GL 14-19 I-R)VE"/>
      <sheetName val="CORE WALL (GL 27-28 C-F)VE"/>
      <sheetName val="CORE WALL (GL 53-54 J)VE"/>
      <sheetName val="CORE WALL (GL 56-57 J-P)VE"/>
      <sheetName val="CORE WALL (GL 33 C-L)VE"/>
      <sheetName val="Staircase"/>
      <sheetName val="RC Wall"/>
      <sheetName val="Struc. Steel"/>
      <sheetName val="Std.RC Wall"/>
      <sheetName val="Std. Column "/>
      <sheetName val="Foundation"/>
      <sheetName val="Column_VE"/>
      <sheetName val="GFAไม้แบบท้องพื้น"/>
      <sheetName val="Struc Check Table อาคาร 1"/>
      <sheetName val="STR"/>
      <sheetName val="Sheet2"/>
      <sheetName val="SAN REDUCED 1"/>
      <sheetName val="Invoice"/>
      <sheetName val="7IFS-5A"/>
      <sheetName val="Data Sheet"/>
      <sheetName val="Interial"/>
      <sheetName val="EST-FOOTING (G)"/>
      <sheetName val="ข้อมูลประตู T1"/>
      <sheetName val="ข้อมูลหน้าต่าง T1"/>
      <sheetName val="ข้อมูลหน้าต่าง T3"/>
      <sheetName val="ข้อมูลประตู T2"/>
      <sheetName val="ปร5"/>
      <sheetName val="_x005f_x005f_x005f_x0000__x005f_x005f_x005f_x0000__x005"/>
      <sheetName val="_____@_x005f_x005f_x005f_x001c__x0014"/>
      <sheetName val="_____@_x005f_x005f_x005f_x001c__x005f_x005f_x0014"/>
      <sheetName val="_x005f_x005f_x005f_x005f_x005f_x005f_x005f_x0000__x005f"/>
      <sheetName val="_____@_x005f_x005f_x005f_x005f_x005f_x005f_x005f_x001c_"/>
      <sheetName val="_x0000__x0000__x0000__x0000__x0"/>
      <sheetName val="_____@_x001c__x0014_______x0002"/>
      <sheetName val="_x005f_x0000__x005f_x0000__x005"/>
      <sheetName val="_____@_x005f_x001c__x0014"/>
      <sheetName val="Recovered_Sheet1"/>
      <sheetName val="TOTAL -BUILDING E1"/>
      <sheetName val="SUM - MEP(E1) "/>
      <sheetName val="EE(E1)"/>
      <sheetName val="Com(E1)"/>
      <sheetName val="Air(E1 )"/>
      <sheetName val="San(E1)"/>
      <sheetName val="Fp(E1)   "/>
      <sheetName val="SUMMARY MEP"/>
      <sheetName val="Prelim"/>
      <sheetName val="พื้นที่อาคาร"/>
      <sheetName val="SUM - MEP BUILDING"/>
      <sheetName val="Electrical System "/>
      <sheetName val="Commuication System"/>
      <sheetName val="Air Conditioning  System  "/>
      <sheetName val="Sanitary System "/>
      <sheetName val="Fire Protection System "/>
      <sheetName val="Check"/>
      <sheetName val="Cost per SQM_M&amp;E"/>
      <sheetName val=" FS"/>
      <sheetName val="Sch_1_EE"/>
      <sheetName val="Sch.2 SN"/>
      <sheetName val="Sch.3 FP"/>
      <sheetName val="Sch.4 AC"/>
      <sheetName val="Sch.6 Prelim"/>
      <sheetName val="ปี 2562"/>
      <sheetName val="จ่ายเงิน"/>
      <sheetName val="stair"/>
      <sheetName val="Construction"/>
      <sheetName val="schedule_1"/>
      <sheetName val="KKC Brkdwn"/>
      <sheetName val="Factor F Data"/>
      <sheetName val="ราคาวัสดุ"/>
      <sheetName val="10 ข้อมูลวัสดุ-ค่าดำเนิน"/>
      <sheetName val="REF ONLY2"/>
      <sheetName val="Q190802"/>
      <sheetName val="Total"/>
      <sheetName val="back up FL.4"/>
      <sheetName val="Sum.ALL"/>
      <sheetName val="รายการ VE"/>
      <sheetName val="PILE"/>
      <sheetName val="sum_ARC"/>
      <sheetName val="Public"/>
      <sheetName val="รวมห้องพัก"/>
      <sheetName val="HS"/>
      <sheetName val="Type A-1"/>
      <sheetName val="Type A-1M"/>
      <sheetName val="Type B-1"/>
      <sheetName val="Type C1"/>
      <sheetName val="Type C-2"/>
      <sheetName val="Type C-3"/>
      <sheetName val="Type C-5"/>
      <sheetName val="Type DP-5"/>
      <sheetName val="Type LOFT-1"/>
      <sheetName val="Type LOFT-2 "/>
      <sheetName val="Type LOFT-2M"/>
      <sheetName val="Type LOFT 3"/>
      <sheetName val="Type LOFT-4"/>
      <sheetName val="Type LOFT-5"/>
      <sheetName val="Type LOFT-6"/>
      <sheetName val="Type LOFT-7"/>
      <sheetName val="Type PH-A"/>
      <sheetName val="Type PH-B"/>
      <sheetName val="Type PH-C"/>
      <sheetName val="Type PH-D"/>
      <sheetName val="Type PH-E"/>
      <sheetName val="Hard"/>
      <sheetName val="Sum LAND"/>
      <sheetName val="Landscape"/>
      <sheetName val="SUM M&amp;E"/>
      <sheetName val="SN"/>
      <sheetName val="AC"/>
      <sheetName val="EX-WORK"/>
      <sheetName val="?????@_x005f_x001c__x005f_x0014_?????_x0002"/>
      <sheetName val="index"/>
      <sheetName val="合成単価作成・-BLDG"/>
      <sheetName val="A"/>
      <sheetName val="ค่าใช้จ่ายและแผนการเบิก"/>
      <sheetName val="Grand Summary ( Variation)"/>
      <sheetName val="ค่าใช้จ่ายและแผนการเบิกolan"/>
      <sheetName val="ST work con.M"/>
      <sheetName val="ST work con.carpark"/>
      <sheetName val="ST work M"/>
      <sheetName val="ST work Facad(M) "/>
      <sheetName val="ST work carpark"/>
      <sheetName val="back up arc.Car Park"/>
      <sheetName val="backup str.carpark"/>
      <sheetName val="back up arc. M"/>
      <sheetName val="แยกงาน ผนัง พื้น ฝ้า สี"/>
      <sheetName val="Grand SUMMARY MEP "/>
      <sheetName val="แยกงาน"/>
      <sheetName val="แยกงาน (2)"/>
      <sheetName val="Fee Rate Summary"/>
      <sheetName val="mat"/>
      <sheetName val="QuantitySegment"/>
      <sheetName val="Discounted Cash Flow"/>
      <sheetName val="Garph Work-Cost"/>
      <sheetName val="King 1"/>
      <sheetName val="แผนงาน อบต ท่าลาน(ส่งเทศบาล)"/>
      <sheetName val="Sheet5"/>
      <sheetName val="_____@__________ñCe____0_"/>
      <sheetName val="A1.2"/>
      <sheetName val="Cctmst"/>
      <sheetName val="l-fixer"/>
      <sheetName val="Bill No. 2 - Carpark"/>
      <sheetName val="Quotation-B1"/>
      <sheetName val="Summary"/>
      <sheetName val="Site OH-Main Construction"/>
      <sheetName val="Site OH-HMA"/>
      <sheetName val="DB-Material"/>
      <sheetName val="DB-Equipment_Man"/>
      <sheetName val="DB-Manpower"/>
      <sheetName val="Para Slurry Seal"/>
      <sheetName val="Agg. for Para Type III"/>
      <sheetName val="Agg. for Para TypeIII Haulage"/>
      <sheetName val="Mobilization-Equip"/>
      <sheetName val="Tack Coat-16+400A,B"/>
      <sheetName val="Earth Excavation"/>
      <sheetName val="B1_Embankment"/>
      <sheetName val="B1_Selected Mat"/>
      <sheetName val="B1_Subbase"/>
      <sheetName val="B1_CTB_In-Place"/>
      <sheetName val="B1_CTB In-Plant"/>
      <sheetName val="B1_CTB-Haulage"/>
      <sheetName val="HMA-Production-16+400A,B"/>
      <sheetName val="HMA-Paving-16+400A,B"/>
      <sheetName val="HMA-Haulage-16+400AB"/>
      <sheetName val="Tack Coat-17+100B"/>
      <sheetName val="HMA-Production-17+100B"/>
      <sheetName val="HMA-Paving-17+100B"/>
      <sheetName val="HMA-Haulage-17+100B"/>
      <sheetName val="Milling 5cm-ทางลงเชียงราก"/>
      <sheetName val="Tack Coat-ทางลงเชียงราก"/>
      <sheetName val="HMA-Production-ทางลงเชียงราก"/>
      <sheetName val="HMA-Paving-ทางลงเชียงราก"/>
      <sheetName val="HMA-Haulage-ทางลงเชียงราก"/>
      <sheetName val="Toll Fee"/>
      <sheetName val="Traffic Management"/>
      <sheetName val="กำพงกันตก"/>
      <sheetName val="รางระบายน้ำ"/>
      <sheetName val="Factor F งาน DB."/>
      <sheetName val="detail "/>
      <sheetName val="封面_5"/>
      <sheetName val="SUMMERY_(BOQ)4"/>
      <sheetName val="FIRST_FLOOR4"/>
      <sheetName val="SECOND_FLOOR4"/>
      <sheetName val="3RD_FLOOR4"/>
      <sheetName val="4_TH_FLOOR4"/>
      <sheetName val="1ST-4TH_DOOR_WORK4"/>
      <sheetName val="1ST-4TH_MAIL&amp;FEMALE_TOILET4"/>
      <sheetName val="5THFLOOR_LIFT_LOBBY&amp;CORRIDOR4"/>
      <sheetName val="Back_Up4"/>
      <sheetName val="Concrete_Beam4"/>
      <sheetName val="ส่งมอบงาน_"/>
      <sheetName val="Grand_Summary_(2)"/>
      <sheetName val="Grand_Summary_"/>
      <sheetName val="_BOQ_WELCOME_"/>
      <sheetName val="Grand_Sum_VO"/>
      <sheetName val="Sum_VIP_VO"/>
      <sheetName val="SAN_REDUCED_1"/>
      <sheetName val="S3_Architectural"/>
      <sheetName val="Ratio_Quantities"/>
      <sheetName val="Column_VE_(Coppper)"/>
      <sheetName val="CORE_WALL_(GL_38-39_I-R)VE"/>
      <sheetName val="CORE_WALL_(GL_14-19_I-R)VE"/>
      <sheetName val="CORE_WALL_(GL_27-28_C-F)VE"/>
      <sheetName val="CORE_WALL_(GL_53-54_J)VE"/>
      <sheetName val="CORE_WALL_(GL_56-57_J-P)VE"/>
      <sheetName val="CORE_WALL_(GL_33_C-L)VE"/>
      <sheetName val="RC_Wall"/>
      <sheetName val="Struc__Steel"/>
      <sheetName val="Std_RC_Wall"/>
      <sheetName val="Std__Column_"/>
      <sheetName val="Struc_Check_Table_อาคาร_1"/>
      <sheetName val="ข้อมูลประตู_T1"/>
      <sheetName val="ข้อมูลหน้าต่าง_T1"/>
      <sheetName val="ข้อมูลหน้าต่าง_T3"/>
      <sheetName val="ข้อมูลประตู_T2"/>
      <sheetName val="_FS"/>
      <sheetName val="Sch_2_SN"/>
      <sheetName val="Sch_3_FP"/>
      <sheetName val="Sch_4_AC"/>
      <sheetName val="Sch_6_Prelim"/>
      <sheetName val="ปี_2562"/>
      <sheetName val="TOTAL_-BUILDING_E1"/>
      <sheetName val="SUM_-_MEP(E1)_"/>
      <sheetName val="Air(E1_)"/>
      <sheetName val="Fp(E1)___"/>
      <sheetName val="Data_Sheet"/>
      <sheetName val="SUMMARY_MEP"/>
      <sheetName val="SUM_-_MEP_BUILDING"/>
      <sheetName val="Electrical_System_"/>
      <sheetName val="Commuication_System"/>
      <sheetName val="Air_Conditioning__System__"/>
      <sheetName val="Sanitary_System_"/>
      <sheetName val="Fire_Protection_System_"/>
      <sheetName val="EST-FOOTING_(G)"/>
      <sheetName val="Cost_per_SQM_M&amp;E"/>
      <sheetName val="_x0"/>
      <sheetName val="_____@______x0002"/>
      <sheetName val="Garph_Work-Cost"/>
      <sheetName val="封面_6"/>
      <sheetName val="SUMMERY_(BOQ)5"/>
      <sheetName val="FIRST_FLOOR5"/>
      <sheetName val="SECOND_FLOOR5"/>
      <sheetName val="3RD_FLOOR5"/>
      <sheetName val="4_TH_FLOOR5"/>
      <sheetName val="1ST-4TH_DOOR_WORK5"/>
      <sheetName val="1ST-4TH_MAIL&amp;FEMALE_TOILET5"/>
      <sheetName val="5THFLOOR_LIFT_LOBBY&amp;CORRIDOR5"/>
      <sheetName val="Back_Up5"/>
      <sheetName val="Concrete_Beam5"/>
      <sheetName val="ส่งมอบงาน_1"/>
      <sheetName val="Grand_Summary_(2)1"/>
      <sheetName val="Grand_Summary_1"/>
      <sheetName val="_BOQ_WELCOME_1"/>
      <sheetName val="Grand_Sum_VO1"/>
      <sheetName val="Sum_VIP_VO1"/>
      <sheetName val="SAN_REDUCED_11"/>
      <sheetName val="S3_Architectural1"/>
      <sheetName val="Ratio_Quantities1"/>
      <sheetName val="Column_VE_(Coppper)1"/>
      <sheetName val="CORE_WALL_(GL_38-39_I-R)VE1"/>
      <sheetName val="CORE_WALL_(GL_14-19_I-R)VE1"/>
      <sheetName val="CORE_WALL_(GL_27-28_C-F)VE1"/>
      <sheetName val="CORE_WALL_(GL_53-54_J)VE1"/>
      <sheetName val="CORE_WALL_(GL_56-57_J-P)VE1"/>
      <sheetName val="CORE_WALL_(GL_33_C-L)VE1"/>
      <sheetName val="RC_Wall1"/>
      <sheetName val="Struc__Steel1"/>
      <sheetName val="Std_RC_Wall1"/>
      <sheetName val="Std__Column_1"/>
      <sheetName val="Struc_Check_Table_อาคาร_11"/>
      <sheetName val="ข้อมูลประตู_T11"/>
      <sheetName val="ข้อมูลหน้าต่าง_T11"/>
      <sheetName val="ข้อมูลหน้าต่าง_T31"/>
      <sheetName val="ข้อมูลประตู_T21"/>
      <sheetName val="_FS1"/>
      <sheetName val="Sch_2_SN1"/>
      <sheetName val="Sch_3_FP1"/>
      <sheetName val="Sch_4_AC1"/>
      <sheetName val="Sch_6_Prelim1"/>
      <sheetName val="ปี_25621"/>
      <sheetName val="TOTAL_-BUILDING_E11"/>
      <sheetName val="SUM_-_MEP(E1)_1"/>
      <sheetName val="Air(E1_)1"/>
      <sheetName val="Fp(E1)___1"/>
      <sheetName val="Data_Sheet1"/>
      <sheetName val="SUMMARY_MEP1"/>
      <sheetName val="SUM_-_MEP_BUILDING1"/>
      <sheetName val="Electrical_System_1"/>
      <sheetName val="Commuication_System1"/>
      <sheetName val="Air_Conditioning__System__1"/>
      <sheetName val="Sanitary_System_1"/>
      <sheetName val="Fire_Protection_System_1"/>
      <sheetName val="EST-FOOTING_(G)1"/>
      <sheetName val="Cost_per_SQM_M&amp;E1"/>
      <sheetName val="Garph_Work-Cost1"/>
      <sheetName val="Fee_Rate_Summary"/>
      <sheetName val="_____@_x005f_x001c__x005f_x005f_x0014"/>
      <sheetName val="_x005f_x005f_x005f_x0000__x005f"/>
      <sheetName val="_____@_x005f_x005f_x005f_x001c_"/>
      <sheetName val="cov-estimate"/>
      <sheetName val="封面_7"/>
      <sheetName val="SUMMERY_(BOQ)6"/>
      <sheetName val="FIRST_FLOOR6"/>
      <sheetName val="SECOND_FLOOR6"/>
      <sheetName val="3RD_FLOOR6"/>
      <sheetName val="4_TH_FLOOR6"/>
      <sheetName val="1ST-4TH_DOOR_WORK6"/>
      <sheetName val="1ST-4TH_MAIL&amp;FEMALE_TOILET6"/>
      <sheetName val="5THFLOOR_LIFT_LOBBY&amp;CORRIDOR6"/>
      <sheetName val="Back_Up6"/>
      <sheetName val="Concrete_Beam6"/>
      <sheetName val="ส่งมอบงาน_2"/>
      <sheetName val="一発シート"/>
      <sheetName val="Grand_Summary_(2)2"/>
      <sheetName val="Grand_Summary_2"/>
      <sheetName val="封面_8"/>
      <sheetName val="SUMMERY_(BOQ)7"/>
      <sheetName val="FIRST_FLOOR7"/>
      <sheetName val="SECOND_FLOOR7"/>
      <sheetName val="3RD_FLOOR7"/>
      <sheetName val="4_TH_FLOOR7"/>
      <sheetName val="1ST-4TH_DOOR_WORK7"/>
      <sheetName val="1ST-4TH_MAIL&amp;FEMALE_TOILET7"/>
      <sheetName val="5THFLOOR_LIFT_LOBBY&amp;CORRIDOR7"/>
      <sheetName val="Back_Up7"/>
      <sheetName val="Concrete_Beam7"/>
      <sheetName val="Fee_Rate_Summary1"/>
      <sheetName val="封面_9"/>
      <sheetName val="SUMMERY_(BOQ)8"/>
      <sheetName val="FIRST_FLOOR8"/>
      <sheetName val="SECOND_FLOOR8"/>
      <sheetName val="3RD_FLOOR8"/>
      <sheetName val="4_TH_FLOOR8"/>
      <sheetName val="1ST-4TH_DOOR_WORK8"/>
      <sheetName val="1ST-4TH_MAIL&amp;FEMALE_TOILET8"/>
      <sheetName val="5THFLOOR_LIFT_LOBBY&amp;CORRIDOR8"/>
      <sheetName val="Back_Up8"/>
      <sheetName val="Concrete_Beam8"/>
      <sheetName val="_BOQ_WELCOME_2"/>
      <sheetName val="Grand_Sum_VO2"/>
      <sheetName val="Sum_VIP_VO2"/>
      <sheetName val="S3_Architectural2"/>
      <sheetName val="Ratio_Quantities2"/>
      <sheetName val="Column_VE_(Coppper)2"/>
      <sheetName val="CORE_WALL_(GL_38-39_I-R)VE2"/>
      <sheetName val="CORE_WALL_(GL_14-19_I-R)VE2"/>
      <sheetName val="CORE_WALL_(GL_27-28_C-F)VE2"/>
      <sheetName val="CORE_WALL_(GL_53-54_J)VE2"/>
      <sheetName val="CORE_WALL_(GL_56-57_J-P)VE2"/>
      <sheetName val="CORE_WALL_(GL_33_C-L)VE2"/>
      <sheetName val="RC_Wall2"/>
      <sheetName val="Struc__Steel2"/>
      <sheetName val="Std_RC_Wall2"/>
      <sheetName val="Std__Column_2"/>
      <sheetName val="Struc_Check_Table_อาคาร_12"/>
      <sheetName val="SAN_REDUCED_12"/>
      <sheetName val="Data_Sheet2"/>
      <sheetName val="EST-FOOTING_(G)2"/>
      <sheetName val="Garph_Work-Cost2"/>
      <sheetName val="Fee_Rate_Summary2"/>
      <sheetName val="TOTAL_-BUILDING_E12"/>
      <sheetName val="SUM_-_MEP(E1)_2"/>
      <sheetName val="Air(E1_)2"/>
      <sheetName val="Fp(E1)___2"/>
      <sheetName val="SUMMARY_MEP2"/>
      <sheetName val="SUM_-_MEP_BUILDING2"/>
      <sheetName val="Electrical_System_2"/>
      <sheetName val="Commuication_System2"/>
      <sheetName val="Air_Conditioning__System__2"/>
      <sheetName val="Sanitary_System_2"/>
      <sheetName val="Fire_Protection_System_2"/>
      <sheetName val="ข้อมูลประตู_T12"/>
      <sheetName val="ข้อมูลหน้าต่าง_T12"/>
      <sheetName val="_FS2"/>
      <sheetName val="Sch_2_SN2"/>
      <sheetName val="Sch_3_FP2"/>
      <sheetName val="Sch_4_AC2"/>
      <sheetName val="Sch_6_Prelim2"/>
      <sheetName val="封面_12"/>
      <sheetName val="SUMMERY_(BOQ)11"/>
      <sheetName val="FIRST_FLOOR11"/>
      <sheetName val="SECOND_FLOOR11"/>
      <sheetName val="3RD_FLOOR11"/>
      <sheetName val="4_TH_FLOOR11"/>
      <sheetName val="1ST-4TH_DOOR_WORK11"/>
      <sheetName val="1ST-4TH_MAIL&amp;FEMALE_TOILET11"/>
      <sheetName val="5THFLOOR_LIFT_LOBBY&amp;CORRIDOR11"/>
      <sheetName val="Back_Up11"/>
      <sheetName val="Concrete_Beam11"/>
      <sheetName val="ส่งมอบงาน_5"/>
      <sheetName val="Grand_Summary_(2)5"/>
      <sheetName val="Grand_Summary_5"/>
      <sheetName val="_BOQ_WELCOME_5"/>
      <sheetName val="Grand_Sum_VO5"/>
      <sheetName val="Sum_VIP_VO5"/>
      <sheetName val="S3_Architectural5"/>
      <sheetName val="Ratio_Quantities5"/>
      <sheetName val="Column_VE_(Coppper)5"/>
      <sheetName val="CORE_WALL_(GL_38-39_I-R)VE5"/>
      <sheetName val="CORE_WALL_(GL_14-19_I-R)VE5"/>
      <sheetName val="CORE_WALL_(GL_27-28_C-F)VE5"/>
      <sheetName val="CORE_WALL_(GL_53-54_J)VE5"/>
      <sheetName val="CORE_WALL_(GL_56-57_J-P)VE5"/>
      <sheetName val="CORE_WALL_(GL_33_C-L)VE5"/>
      <sheetName val="RC_Wall5"/>
      <sheetName val="Struc__Steel5"/>
      <sheetName val="Std_RC_Wall5"/>
      <sheetName val="Std__Column_5"/>
      <sheetName val="Struc_Check_Table_อาคาร_15"/>
      <sheetName val="SAN_REDUCED_15"/>
      <sheetName val="Data_Sheet5"/>
      <sheetName val="EST-FOOTING_(G)5"/>
      <sheetName val="Garph_Work-Cost5"/>
      <sheetName val="Fee_Rate_Summary5"/>
      <sheetName val="TOTAL_-BUILDING_E15"/>
      <sheetName val="SUM_-_MEP(E1)_5"/>
      <sheetName val="Air(E1_)5"/>
      <sheetName val="Fp(E1)___5"/>
      <sheetName val="SUMMARY_MEP5"/>
      <sheetName val="SUM_-_MEP_BUILDING5"/>
      <sheetName val="Electrical_System_5"/>
      <sheetName val="Commuication_System5"/>
      <sheetName val="Air_Conditioning__System__5"/>
      <sheetName val="Sanitary_System_5"/>
      <sheetName val="Fire_Protection_System_5"/>
      <sheetName val="ข้อมูลประตู_T15"/>
      <sheetName val="ข้อมูลหน้าต่าง_T15"/>
      <sheetName val="_FS5"/>
      <sheetName val="Sch_2_SN5"/>
      <sheetName val="Sch_3_FP5"/>
      <sheetName val="Sch_4_AC5"/>
      <sheetName val="Sch_6_Prelim5"/>
      <sheetName val="ข้อมูลหน้าต่าง_T35"/>
      <sheetName val="ข้อมูลประตู_T25"/>
      <sheetName val="Cost_per_SQM_M&amp;E5"/>
      <sheetName val="ปี_25625"/>
      <sheetName val="รายการ_VE3"/>
      <sheetName val="Type_A-13"/>
      <sheetName val="Type_A-1M3"/>
      <sheetName val="Type_B-13"/>
      <sheetName val="Type_C13"/>
      <sheetName val="Type_C-23"/>
      <sheetName val="Type_C-33"/>
      <sheetName val="Type_C-53"/>
      <sheetName val="Type_DP-53"/>
      <sheetName val="Type_LOFT-13"/>
      <sheetName val="Type_LOFT-2_3"/>
      <sheetName val="Type_LOFT-2M3"/>
      <sheetName val="Type_LOFT_33"/>
      <sheetName val="Type_LOFT-43"/>
      <sheetName val="Type_LOFT-53"/>
      <sheetName val="Type_LOFT-63"/>
      <sheetName val="Type_LOFT-73"/>
      <sheetName val="Type_PH-A3"/>
      <sheetName val="Type_PH-B3"/>
      <sheetName val="Type_PH-C3"/>
      <sheetName val="Type_PH-D3"/>
      <sheetName val="Type_PH-E3"/>
      <sheetName val="Sum_LAND3"/>
      <sheetName val="SUM_M&amp;E3"/>
      <sheetName val="Discounted_Cash_Flow3"/>
      <sheetName val="Grand_Summary_(_Variation)3"/>
      <sheetName val="ST_work_con_M3"/>
      <sheetName val="ST_work_con_carpark3"/>
      <sheetName val="ST_work_M3"/>
      <sheetName val="ST_work_Facad(M)_3"/>
      <sheetName val="ST_work_carpark3"/>
      <sheetName val="back_up_arc_Car_Park3"/>
      <sheetName val="backup_str_carpark3"/>
      <sheetName val="back_up_arc__M3"/>
      <sheetName val="แยกงาน_ผนัง_พื้น_ฝ้า_สี3"/>
      <sheetName val="Grand_SUMMARY_MEP_3"/>
      <sheetName val="แยกงาน_(2)3"/>
      <sheetName val="KKC_Brkdwn3"/>
      <sheetName val="Factor_F_Data3"/>
      <sheetName val="แผนงาน_อบต_ท่าลาน(ส่งเทศบาล)3"/>
      <sheetName val="Bill_No__2_-_Carpark3"/>
      <sheetName val="ข้อมูลหน้าต่าง_T32"/>
      <sheetName val="ข้อมูลประตู_T22"/>
      <sheetName val="Cost_per_SQM_M&amp;E2"/>
      <sheetName val="ปี_25622"/>
      <sheetName val="รายการ_VE"/>
      <sheetName val="Type_A-1"/>
      <sheetName val="Type_A-1M"/>
      <sheetName val="Type_B-1"/>
      <sheetName val="Type_C1"/>
      <sheetName val="Type_C-2"/>
      <sheetName val="Type_C-3"/>
      <sheetName val="Type_C-5"/>
      <sheetName val="Type_DP-5"/>
      <sheetName val="Type_LOFT-1"/>
      <sheetName val="Type_LOFT-2_"/>
      <sheetName val="Type_LOFT-2M"/>
      <sheetName val="Type_LOFT_3"/>
      <sheetName val="Type_LOFT-4"/>
      <sheetName val="Type_LOFT-5"/>
      <sheetName val="Type_LOFT-6"/>
      <sheetName val="Type_LOFT-7"/>
      <sheetName val="Type_PH-A"/>
      <sheetName val="Type_PH-B"/>
      <sheetName val="Type_PH-C"/>
      <sheetName val="Type_PH-D"/>
      <sheetName val="Type_PH-E"/>
      <sheetName val="Sum_LAND"/>
      <sheetName val="SUM_M&amp;E"/>
      <sheetName val="Discounted_Cash_Flow"/>
      <sheetName val="Grand_Summary_(_Variation)"/>
      <sheetName val="ST_work_con_M"/>
      <sheetName val="ST_work_con_carpark"/>
      <sheetName val="ST_work_M"/>
      <sheetName val="ST_work_Facad(M)_"/>
      <sheetName val="ST_work_carpark"/>
      <sheetName val="back_up_arc_Car_Park"/>
      <sheetName val="backup_str_carpark"/>
      <sheetName val="back_up_arc__M"/>
      <sheetName val="แยกงาน_ผนัง_พื้น_ฝ้า_สี"/>
      <sheetName val="Grand_SUMMARY_MEP_"/>
      <sheetName val="แยกงาน_(2)"/>
      <sheetName val="KKC_Brkdwn"/>
      <sheetName val="Factor_F_Data"/>
      <sheetName val="แผนงาน_อบต_ท่าลาน(ส่งเทศบาล)"/>
      <sheetName val="Bill_No__2_-_Carpark"/>
      <sheetName val="封面_10"/>
      <sheetName val="SUMMERY_(BOQ)9"/>
      <sheetName val="FIRST_FLOOR9"/>
      <sheetName val="SECOND_FLOOR9"/>
      <sheetName val="3RD_FLOOR9"/>
      <sheetName val="4_TH_FLOOR9"/>
      <sheetName val="1ST-4TH_DOOR_WORK9"/>
      <sheetName val="1ST-4TH_MAIL&amp;FEMALE_TOILET9"/>
      <sheetName val="5THFLOOR_LIFT_LOBBY&amp;CORRIDOR9"/>
      <sheetName val="Back_Up9"/>
      <sheetName val="Concrete_Beam9"/>
      <sheetName val="ส่งมอบงาน_3"/>
      <sheetName val="Grand_Summary_(2)3"/>
      <sheetName val="Grand_Summary_3"/>
      <sheetName val="_BOQ_WELCOME_3"/>
      <sheetName val="Grand_Sum_VO3"/>
      <sheetName val="Sum_VIP_VO3"/>
      <sheetName val="S3_Architectural3"/>
      <sheetName val="Ratio_Quantities3"/>
      <sheetName val="Column_VE_(Coppper)3"/>
      <sheetName val="CORE_WALL_(GL_38-39_I-R)VE3"/>
      <sheetName val="CORE_WALL_(GL_14-19_I-R)VE3"/>
      <sheetName val="CORE_WALL_(GL_27-28_C-F)VE3"/>
      <sheetName val="CORE_WALL_(GL_53-54_J)VE3"/>
      <sheetName val="CORE_WALL_(GL_56-57_J-P)VE3"/>
      <sheetName val="CORE_WALL_(GL_33_C-L)VE3"/>
      <sheetName val="RC_Wall3"/>
      <sheetName val="Struc__Steel3"/>
      <sheetName val="Std_RC_Wall3"/>
      <sheetName val="Std__Column_3"/>
      <sheetName val="Struc_Check_Table_อาคาร_13"/>
      <sheetName val="SAN_REDUCED_13"/>
      <sheetName val="Data_Sheet3"/>
      <sheetName val="EST-FOOTING_(G)3"/>
      <sheetName val="Garph_Work-Cost3"/>
      <sheetName val="Fee_Rate_Summary3"/>
      <sheetName val="TOTAL_-BUILDING_E13"/>
      <sheetName val="SUM_-_MEP(E1)_3"/>
      <sheetName val="Air(E1_)3"/>
      <sheetName val="Fp(E1)___3"/>
      <sheetName val="SUMMARY_MEP3"/>
      <sheetName val="SUM_-_MEP_BUILDING3"/>
      <sheetName val="Electrical_System_3"/>
      <sheetName val="Commuication_System3"/>
      <sheetName val="Air_Conditioning__System__3"/>
      <sheetName val="Sanitary_System_3"/>
      <sheetName val="Fire_Protection_System_3"/>
      <sheetName val="ข้อมูลประตู_T13"/>
      <sheetName val="ข้อมูลหน้าต่าง_T13"/>
      <sheetName val="_FS3"/>
      <sheetName val="Sch_2_SN3"/>
      <sheetName val="Sch_3_FP3"/>
      <sheetName val="Sch_4_AC3"/>
      <sheetName val="Sch_6_Prelim3"/>
      <sheetName val="ข้อมูลหน้าต่าง_T33"/>
      <sheetName val="ข้อมูลประตู_T23"/>
      <sheetName val="Cost_per_SQM_M&amp;E3"/>
      <sheetName val="ปี_25623"/>
      <sheetName val="รายการ_VE1"/>
      <sheetName val="Type_A-11"/>
      <sheetName val="Type_A-1M1"/>
      <sheetName val="Type_B-11"/>
      <sheetName val="Type_C11"/>
      <sheetName val="Type_C-21"/>
      <sheetName val="Type_C-31"/>
      <sheetName val="Type_C-51"/>
      <sheetName val="Type_DP-51"/>
      <sheetName val="Type_LOFT-11"/>
      <sheetName val="Type_LOFT-2_1"/>
      <sheetName val="Type_LOFT-2M1"/>
      <sheetName val="Type_LOFT_31"/>
      <sheetName val="Type_LOFT-41"/>
      <sheetName val="Type_LOFT-51"/>
      <sheetName val="Type_LOFT-61"/>
      <sheetName val="Type_LOFT-71"/>
      <sheetName val="Type_PH-A1"/>
      <sheetName val="Type_PH-B1"/>
      <sheetName val="Type_PH-C1"/>
      <sheetName val="Type_PH-D1"/>
      <sheetName val="Type_PH-E1"/>
      <sheetName val="Sum_LAND1"/>
      <sheetName val="SUM_M&amp;E1"/>
      <sheetName val="Discounted_Cash_Flow1"/>
      <sheetName val="Grand_Summary_(_Variation)1"/>
      <sheetName val="ST_work_con_M1"/>
      <sheetName val="ST_work_con_carpark1"/>
      <sheetName val="ST_work_M1"/>
      <sheetName val="ST_work_Facad(M)_1"/>
      <sheetName val="ST_work_carpark1"/>
      <sheetName val="back_up_arc_Car_Park1"/>
      <sheetName val="backup_str_carpark1"/>
      <sheetName val="back_up_arc__M1"/>
      <sheetName val="แยกงาน_ผนัง_พื้น_ฝ้า_สี1"/>
      <sheetName val="Grand_SUMMARY_MEP_1"/>
      <sheetName val="แยกงาน_(2)1"/>
      <sheetName val="KKC_Brkdwn1"/>
      <sheetName val="Factor_F_Data1"/>
      <sheetName val="แผนงาน_อบต_ท่าลาน(ส่งเทศบาล)1"/>
      <sheetName val="Bill_No__2_-_Carpark1"/>
      <sheetName val="封面_11"/>
      <sheetName val="SUMMERY_(BOQ)10"/>
      <sheetName val="FIRST_FLOOR10"/>
      <sheetName val="SECOND_FLOOR10"/>
      <sheetName val="3RD_FLOOR10"/>
      <sheetName val="4_TH_FLOOR10"/>
      <sheetName val="1ST-4TH_DOOR_WORK10"/>
      <sheetName val="1ST-4TH_MAIL&amp;FEMALE_TOILET10"/>
      <sheetName val="5THFLOOR_LIFT_LOBBY&amp;CORRIDOR10"/>
      <sheetName val="Back_Up10"/>
      <sheetName val="Concrete_Beam10"/>
      <sheetName val="ส่งมอบงาน_4"/>
      <sheetName val="Grand_Summary_(2)4"/>
      <sheetName val="Grand_Summary_4"/>
      <sheetName val="_BOQ_WELCOME_4"/>
      <sheetName val="Grand_Sum_VO4"/>
      <sheetName val="Sum_VIP_VO4"/>
      <sheetName val="S3_Architectural4"/>
      <sheetName val="Ratio_Quantities4"/>
      <sheetName val="Column_VE_(Coppper)4"/>
      <sheetName val="CORE_WALL_(GL_38-39_I-R)VE4"/>
      <sheetName val="CORE_WALL_(GL_14-19_I-R)VE4"/>
      <sheetName val="CORE_WALL_(GL_27-28_C-F)VE4"/>
      <sheetName val="CORE_WALL_(GL_53-54_J)VE4"/>
      <sheetName val="CORE_WALL_(GL_56-57_J-P)VE4"/>
      <sheetName val="CORE_WALL_(GL_33_C-L)VE4"/>
      <sheetName val="RC_Wall4"/>
      <sheetName val="Struc__Steel4"/>
      <sheetName val="Std_RC_Wall4"/>
      <sheetName val="Std__Column_4"/>
      <sheetName val="Struc_Check_Table_อาคาร_14"/>
      <sheetName val="SAN_REDUCED_14"/>
      <sheetName val="Data_Sheet4"/>
      <sheetName val="EST-FOOTING_(G)4"/>
      <sheetName val="Garph_Work-Cost4"/>
      <sheetName val="Fee_Rate_Summary4"/>
      <sheetName val="TOTAL_-BUILDING_E14"/>
      <sheetName val="SUM_-_MEP(E1)_4"/>
      <sheetName val="Air(E1_)4"/>
      <sheetName val="Fp(E1)___4"/>
      <sheetName val="SUMMARY_MEP4"/>
      <sheetName val="SUM_-_MEP_BUILDING4"/>
      <sheetName val="Electrical_System_4"/>
      <sheetName val="Commuication_System4"/>
      <sheetName val="Air_Conditioning__System__4"/>
      <sheetName val="Sanitary_System_4"/>
      <sheetName val="Fire_Protection_System_4"/>
      <sheetName val="ข้อมูลประตู_T14"/>
      <sheetName val="ข้อมูลหน้าต่าง_T14"/>
      <sheetName val="_FS4"/>
      <sheetName val="Sch_2_SN4"/>
      <sheetName val="Sch_3_FP4"/>
      <sheetName val="Sch_4_AC4"/>
      <sheetName val="Sch_6_Prelim4"/>
      <sheetName val="ข้อมูลหน้าต่าง_T34"/>
      <sheetName val="ข้อมูลประตู_T24"/>
      <sheetName val="Cost_per_SQM_M&amp;E4"/>
      <sheetName val="ปี_25624"/>
      <sheetName val="รายการ_VE2"/>
      <sheetName val="Type_A-12"/>
      <sheetName val="Type_A-1M2"/>
      <sheetName val="Type_B-12"/>
      <sheetName val="Type_C12"/>
      <sheetName val="Type_C-22"/>
      <sheetName val="Type_C-32"/>
      <sheetName val="Type_C-52"/>
      <sheetName val="Type_DP-52"/>
      <sheetName val="Type_LOFT-12"/>
      <sheetName val="Type_LOFT-2_2"/>
      <sheetName val="Type_LOFT-2M2"/>
      <sheetName val="Type_LOFT_32"/>
      <sheetName val="Type_LOFT-42"/>
      <sheetName val="Type_LOFT-52"/>
      <sheetName val="Type_LOFT-62"/>
      <sheetName val="Type_LOFT-72"/>
      <sheetName val="Type_PH-A2"/>
      <sheetName val="Type_PH-B2"/>
      <sheetName val="Type_PH-C2"/>
      <sheetName val="Type_PH-D2"/>
      <sheetName val="Type_PH-E2"/>
      <sheetName val="Sum_LAND2"/>
      <sheetName val="SUM_M&amp;E2"/>
      <sheetName val="Discounted_Cash_Flow2"/>
      <sheetName val="Grand_Summary_(_Variation)2"/>
      <sheetName val="ST_work_con_M2"/>
      <sheetName val="ST_work_con_carpark2"/>
      <sheetName val="ST_work_M2"/>
      <sheetName val="ST_work_Facad(M)_2"/>
      <sheetName val="ST_work_carpark2"/>
      <sheetName val="back_up_arc_Car_Park2"/>
      <sheetName val="backup_str_carpark2"/>
      <sheetName val="back_up_arc__M2"/>
      <sheetName val="แยกงาน_ผนัง_พื้น_ฝ้า_สี2"/>
      <sheetName val="Grand_SUMMARY_MEP_2"/>
      <sheetName val="แยกงาน_(2)2"/>
      <sheetName val="KKC_Brkdwn2"/>
      <sheetName val="Factor_F_Data2"/>
      <sheetName val="แผนงาน_อบต_ท่าลาน(ส่งเทศบาล)2"/>
      <sheetName val="Bill_No__2_-_Carpark2"/>
      <sheetName val="BOX Cryostat Details"/>
      <sheetName val="Driver Linac Layout"/>
      <sheetName val="Inputs"/>
      <sheetName val="Magnet Details"/>
      <sheetName val="Construction cost assumption"/>
      <sheetName val="JLL Assumption"/>
      <sheetName val="Retail Program&amp;Rev Assumption"/>
      <sheetName val="OR21 Final Forecast Rev.2"/>
      <sheetName val="Summary Forecast Budget 1&amp;2"/>
      <sheetName val="Summary Forecast Budget Rev 2"/>
      <sheetName val="Backup OR21 "/>
      <sheetName val="BOQ  VI 03.09.19 "/>
      <sheetName val="Backup BR.BMA"/>
      <sheetName val="Budget for ENT"/>
      <sheetName val="ADJ. D-Wall&amp;BR Ent. Rev.2.1"/>
      <sheetName val="Rebar+Conพื้น Waste10%"/>
      <sheetName val="Backup D-Wall Ent. 13.07.19"/>
      <sheetName val="Backup BR.ENT. 13.07.19"/>
      <sheetName val="IMP OR21 2019.07.11"/>
      <sheetName val="Car.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-IPM-Full"/>
      <sheetName val="TDC Item Dets"/>
      <sheetName val="TDC Item Sumry"/>
      <sheetName val="TDC Key Qty Sumry"/>
      <sheetName val="List - Components"/>
      <sheetName val="List - Equipment"/>
      <sheetName val="Project Metrics"/>
      <sheetName val="COA Sumry - Std Imp"/>
      <sheetName val="Contr TDC - Std Imp"/>
      <sheetName val="Item Sumry - Std Imp"/>
      <sheetName val="Proj TIC - Std Imp"/>
      <sheetName val="Unit Costs - Std Imp"/>
      <sheetName val="Unit MH - Std Imp"/>
      <sheetName val="?????@_x005f_x005f_x005f_x001c__x005f_x005f_x0014"/>
      <sheetName val="FitOutConfCentre"/>
      <sheetName val="Sap_Actual"/>
      <sheetName val="_x005f_x005f_x005F"/>
      <sheetName val="Mat_Source"/>
      <sheetName val="Unit_Div6"/>
      <sheetName val="ทำนบดิน 4"/>
      <sheetName val="Purchase Order"/>
      <sheetName val="Customize Your Purchase Order"/>
      <sheetName val="5-2"/>
      <sheetName val="ค่าขนส่ง-1"/>
      <sheetName val="______________________Ce______2"/>
      <sheetName val="wa"/>
      <sheetName val="_x005f_x0000__x005f"/>
      <sheetName val="_____@_x005f_x001c_"/>
      <sheetName val="structure"/>
      <sheetName val="?????@_x005f_x001c__x005f_x005f_x0014"/>
      <sheetName val="STMspry"/>
      <sheetName val="PsychroData"/>
      <sheetName val="field"/>
      <sheetName val="ตกแต่ง-อาคาร A"/>
      <sheetName val="ตกแต่ง-อาคาร B"/>
      <sheetName val="ตกแต่ง-อาคาร C"/>
      <sheetName val="ตกแต่ง-อาคาร E"/>
      <sheetName val="11 ข้อมูลงานCon"/>
      <sheetName val="12 ข้อมูลงานไม้แบบ"/>
      <sheetName val="MS Box"/>
      <sheetName val="MOLP C"/>
      <sheetName val="????_x0"/>
      <sheetName val="Sch 2"/>
      <sheetName val="_____x0"/>
      <sheetName val="36.rc. pipe(2หน้า)"/>
      <sheetName val="King_1"/>
      <sheetName val="10_ข้อมูลวัสดุ-ค่าดำเนิน"/>
      <sheetName val="REF_ONLY2"/>
      <sheetName val="A1_2"/>
      <sheetName val="OR21_Final_Forecast_Rev_2"/>
      <sheetName val="Summary_Forecast_Budget_1&amp;2"/>
      <sheetName val="Summary_Forecast_Budget_Rev_2"/>
      <sheetName val="Backup_OR21_"/>
      <sheetName val="BOQ__VI_03_09_19_"/>
      <sheetName val="Backup_BR_BMA"/>
      <sheetName val="Budget_for_ENT"/>
      <sheetName val="ADJ__D-Wall&amp;BR_Ent__Rev_2_1"/>
      <sheetName val="Rebar+Conพื้น_Waste10%"/>
      <sheetName val="Backup_D-Wall_Ent__13_07_19"/>
      <sheetName val="Backup_BR_ENT__13_07_19"/>
      <sheetName val="IMP_OR21_2019_07_11"/>
      <sheetName val="detail_"/>
      <sheetName val="Construction_cost_assumption"/>
      <sheetName val="JLL_Assumption"/>
      <sheetName val="@ñCe?0`"/>
      <sheetName val="3-145 input plan"/>
      <sheetName val="bp bill-mark"/>
      <sheetName val="vo"/>
      <sheetName val="Attach1(สรุปรวม) "/>
      <sheetName val="Attach2(BOQ Detail) "/>
      <sheetName val="Attach3(Measurement)Footing"/>
      <sheetName val="Attach3(Measurement) (Topping)"/>
      <sheetName val="Attach3(Measurement) (FL FINISH"/>
      <sheetName val="Attach3(Check Sheet)"/>
      <sheetName val="Sheet3"/>
      <sheetName val=" (FL Finis)"/>
      <sheetName val="code"/>
      <sheetName val="Retail_Program&amp;Rev_Assumption"/>
      <sheetName val="Car_"/>
      <sheetName val="TDC_COA_Sumry"/>
      <sheetName val="COA_Sumry_by_Area"/>
      <sheetName val="COA_Sumry_by_Contr"/>
      <sheetName val="COA_Sumry_by_RG"/>
      <sheetName val="TDC_COA_Grp_Sumry"/>
      <sheetName val="TDC_Item_Dets-Full"/>
      <sheetName val="TDC_Item_Dets-IPM-Full"/>
      <sheetName val="TDC_Item_Dets"/>
      <sheetName val="TDC_Item_Sumry"/>
      <sheetName val="TDC_Key_Qty_Sumry"/>
      <sheetName val="List_-_Components"/>
      <sheetName val="List_-_Equipment"/>
      <sheetName val="Project_Metrics"/>
      <sheetName val="COA_Sumry_-_Std_Imp"/>
      <sheetName val="Contr_TDC_-_Std_Imp"/>
      <sheetName val="Item_Sumry_-_Std_Imp"/>
      <sheetName val="Proj_TIC_-_Std_Imp"/>
      <sheetName val="Unit_Costs_-_Std_Imp"/>
      <sheetName val="Unit_MH_-_Std_Imp"/>
      <sheetName val="PRICE LIST"/>
      <sheetName val="A.O.R."/>
      <sheetName val="SH-G"/>
      <sheetName val="BOX_Cryostat_Details"/>
      <sheetName val="Driver_Linac_Layout"/>
      <sheetName val="Magnet_Details"/>
      <sheetName val="King_11"/>
      <sheetName val="10_ข้อมูลวัสดุ-ค่าดำเนิน1"/>
      <sheetName val="REF_ONLY21"/>
      <sheetName val="A1_21"/>
      <sheetName val="OR21_Final_Forecast_Rev_21"/>
      <sheetName val="Summary_Forecast_Budget_1&amp;21"/>
      <sheetName val="Summary_Forecast_Budget_Rev_21"/>
      <sheetName val="Backup_OR21_1"/>
      <sheetName val="BOQ__VI_03_09_19_1"/>
      <sheetName val="Backup_BR_BMA1"/>
      <sheetName val="Budget_for_ENT1"/>
      <sheetName val="ADJ__D-Wall&amp;BR_Ent__Rev_2_11"/>
      <sheetName val="Rebar+Conพื้น_Waste10%1"/>
      <sheetName val="Backup_D-Wall_Ent__13_07_191"/>
      <sheetName val="Backup_BR_ENT__13_07_191"/>
      <sheetName val="IMP_OR21_2019_07_111"/>
      <sheetName val="Car_1"/>
      <sheetName val="TDC_COA_Sumry1"/>
      <sheetName val="COA_Sumry_by_Area1"/>
      <sheetName val="COA_Sumry_by_Contr1"/>
      <sheetName val="COA_Sumry_by_RG1"/>
      <sheetName val="TDC_COA_Grp_Sumry1"/>
      <sheetName val="TDC_Item_Dets-Full1"/>
      <sheetName val="TDC_Item_Dets-IPM-Full1"/>
      <sheetName val="TDC_Item_Dets1"/>
      <sheetName val="TDC_Item_Sumry1"/>
      <sheetName val="TDC_Key_Qty_Sumry1"/>
      <sheetName val="List_-_Components1"/>
      <sheetName val="List_-_Equipment1"/>
      <sheetName val="Project_Metrics1"/>
      <sheetName val="COA_Sumry_-_Std_Imp1"/>
      <sheetName val="Contr_TDC_-_Std_Imp1"/>
      <sheetName val="Item_Sumry_-_Std_Imp1"/>
      <sheetName val="Proj_TIC_-_Std_Imp1"/>
      <sheetName val="Unit_Costs_-_Std_Imp1"/>
      <sheetName val="Unit_MH_-_Std_Imp1"/>
      <sheetName val="Construction_cost_assumption1"/>
      <sheetName val="JLL_Assumption1"/>
      <sheetName val="Retail_Program&amp;Rev_Assumption1"/>
      <sheetName val="footing"/>
      <sheetName val="Material"/>
      <sheetName val="basic rate"/>
      <sheetName val="bk unit rate"/>
      <sheetName val="Equipment"/>
      <sheetName val="splinkler"/>
      <sheetName val="FS"/>
      <sheetName val="สรุปราคา (EMC)"/>
      <sheetName val="Form"/>
      <sheetName val="master01"/>
      <sheetName val="Status Budget"/>
      <sheetName val="Spread"/>
      <sheetName val="bill 2"/>
      <sheetName val="입찰내역 발주처 양식"/>
      <sheetName val="D"/>
      <sheetName val="summary sn fp"/>
      <sheetName val="หน้าปกล่าสุด"/>
      <sheetName val="ราคารวม"/>
      <sheetName val="รื้อถอน"/>
      <sheetName val="หน้าปกล่าสุด (2)"/>
      <sheetName val="Cover (2)"/>
      <sheetName val="งานตกแต่งภายใน (ตัดSCOPE)"/>
      <sheetName val="หมวดงานสถาปัตยกรรม (พาส)ต้นฉบับ"/>
      <sheetName val="หมวดงานตกแต่งภายใน(พาส)ต้นฉบับ"/>
      <sheetName val="หมวดงานสถาปัตยกรรม(ต้นฉบับ)"/>
      <sheetName val="หมวดงานตกแต่งภายใน(ต้นฉบับ)"/>
      <sheetName val="EE "/>
      <sheetName val="AC (2)"/>
      <sheetName val="SCHEDULE_6"/>
      <sheetName val="SCHEDULE_4"/>
      <sheetName val="back_up_FL_4"/>
      <sheetName val="ทำนบดิน_4"/>
      <sheetName val="Purchase_Order"/>
      <sheetName val="Customize_Your_Purchase_Order"/>
      <sheetName val="detail_1"/>
      <sheetName val="back_up_FL_41"/>
      <sheetName val="BOX_Cryostat_Details1"/>
      <sheetName val="Driver_Linac_Layout1"/>
      <sheetName val="Magnet_Details1"/>
      <sheetName val="ทำนบดิน_41"/>
      <sheetName val="Purchase_Order1"/>
      <sheetName val="Customize_Your_Purchase_Order1"/>
      <sheetName val="King_12"/>
      <sheetName val="10_ข้อมูลวัสดุ-ค่าดำเนิน2"/>
      <sheetName val="REF_ONLY22"/>
      <sheetName val="A1_22"/>
      <sheetName val="OR21_Final_Forecast_Rev_22"/>
      <sheetName val="Summary_Forecast_Budget_1&amp;22"/>
      <sheetName val="Summary_Forecast_Budget_Rev_22"/>
      <sheetName val="Backup_OR21_2"/>
      <sheetName val="BOQ__VI_03_09_19_2"/>
      <sheetName val="Backup_BR_BMA2"/>
      <sheetName val="Budget_for_ENT2"/>
      <sheetName val="ADJ__D-Wall&amp;BR_Ent__Rev_2_12"/>
      <sheetName val="Rebar+Conพื้น_Waste10%2"/>
      <sheetName val="Backup_D-Wall_Ent__13_07_192"/>
      <sheetName val="Backup_BR_ENT__13_07_192"/>
      <sheetName val="IMP_OR21_2019_07_112"/>
      <sheetName val="detail_2"/>
      <sheetName val="Construction_cost_assumption2"/>
      <sheetName val="JLL_Assumption2"/>
      <sheetName val="Retail_Program&amp;Rev_Assumption2"/>
      <sheetName val="Car_2"/>
      <sheetName val="TDC_COA_Sumry2"/>
      <sheetName val="COA_Sumry_by_Area2"/>
      <sheetName val="COA_Sumry_by_Contr2"/>
      <sheetName val="COA_Sumry_by_RG2"/>
      <sheetName val="TDC_COA_Grp_Sumry2"/>
      <sheetName val="TDC_Item_Dets-Full2"/>
      <sheetName val="TDC_Item_Dets-IPM-Full2"/>
      <sheetName val="TDC_Item_Dets2"/>
      <sheetName val="TDC_Item_Sumry2"/>
      <sheetName val="TDC_Key_Qty_Sumry2"/>
      <sheetName val="List_-_Components2"/>
      <sheetName val="List_-_Equipment2"/>
      <sheetName val="Project_Metrics2"/>
      <sheetName val="COA_Sumry_-_Std_Imp2"/>
      <sheetName val="Contr_TDC_-_Std_Imp2"/>
      <sheetName val="Item_Sumry_-_Std_Imp2"/>
      <sheetName val="Proj_TIC_-_Std_Imp2"/>
      <sheetName val="Unit_Costs_-_Std_Imp2"/>
      <sheetName val="Unit_MH_-_Std_Imp2"/>
      <sheetName val="back_up_FL_42"/>
      <sheetName val="BOX_Cryostat_Details2"/>
      <sheetName val="Driver_Linac_Layout2"/>
      <sheetName val="Magnet_Details2"/>
      <sheetName val="ทำนบดิน_42"/>
      <sheetName val="Purchase_Order2"/>
      <sheetName val="Customize_Your_Purchase_Order2"/>
      <sheetName val="bk_unit_rate"/>
      <sheetName val="Factor_F_งาน_DB_"/>
      <sheetName val="Site_OH-Main_Construction"/>
      <sheetName val="Site_OH-HMA"/>
      <sheetName val="Para_Slurry_Seal"/>
      <sheetName val="Agg__for_Para_Type_III"/>
      <sheetName val="Agg__for_Para_TypeIII_Haulage"/>
      <sheetName val="Tack_Coat-16+400A,B"/>
      <sheetName val="Earth_Excavation"/>
      <sheetName val="B1_Selected_Mat"/>
      <sheetName val="B1_CTB_In-Plant"/>
      <sheetName val="Tack_Coat-17+100B"/>
      <sheetName val="Milling_5cm-ทางลงเชียงราก"/>
      <sheetName val="Tack_Coat-ทางลงเชียงราก"/>
      <sheetName val="Toll_Fee"/>
      <sheetName val="Traffic_Management"/>
      <sheetName val="ตกแต่ง-อาคาร_A"/>
      <sheetName val="ตกแต่ง-อาคาร_B"/>
      <sheetName val="ตกแต่ง-อาคาร_C"/>
      <sheetName val="ตกแต่ง-อาคาร_E"/>
      <sheetName val="สรุปราคา_(EMC)"/>
      <sheetName val="Status_Budget"/>
      <sheetName val="11_ข้อมูลงานCon"/>
      <sheetName val="12_ข้อมูลงานไม้แบบ"/>
      <sheetName val="MS_Box"/>
      <sheetName val="MOLP_C"/>
      <sheetName val="Sch_2"/>
      <sheetName val="Attach1(สรุปรวม)_"/>
      <sheetName val="Attach2(BOQ_Detail)_"/>
      <sheetName val="Attach3(Measurement)_(Topping)"/>
      <sheetName val="Attach3(Measurement)_(FL_FINISH"/>
      <sheetName val="Attach3(Check_Sheet)"/>
      <sheetName val="_(FL_Finis)"/>
      <sheetName val="basic_rate"/>
      <sheetName val="bp_bill-mark"/>
      <sheetName val="price per model"/>
      <sheetName val="SH-A"/>
      <sheetName val="SH-B"/>
      <sheetName val="SH-D"/>
      <sheetName val="SH-E"/>
      <sheetName val="SH-F"/>
      <sheetName val="SH-C"/>
      <sheetName val="Fill-up"/>
      <sheetName val="Land Dev't. Ph-1"/>
      <sheetName val="8-31-98"/>
      <sheetName val="worksheet inchican"/>
      <sheetName val="combined 9-30"/>
      <sheetName val="UC"/>
      <sheetName val="COMPARATIVE SUMMARY"/>
      <sheetName val="BOQ (typ-accent)"/>
      <sheetName val="exf"/>
      <sheetName val="List"/>
      <sheetName val="book 1 summary"/>
      <sheetName val="construction cost summary"/>
      <sheetName val="sum 1-4"/>
      <sheetName val="A_DW"/>
      <sheetName val="rate"/>
      <sheetName val="Actual-Main"/>
      <sheetName val="Category List"/>
      <sheetName val="5a. Code_E"/>
      <sheetName val="analysis"/>
      <sheetName val="2_Building"/>
      <sheetName val="2_Ar"/>
      <sheetName val="Executive Summary_Buil"/>
      <sheetName val="CA"/>
      <sheetName val="Cost Data"/>
      <sheetName val="liste"/>
      <sheetName val="Totals"/>
      <sheetName val="FInput"/>
      <sheetName val="area converter"/>
      <sheetName val="Backup Rev"/>
      <sheetName val="cover"/>
      <sheetName val="ประมาณการประตูหน้าต่าง "/>
      <sheetName val="LpC"/>
      <sheetName val="DETAIL"/>
      <sheetName val="   合同台账  "/>
      <sheetName val="Discount"/>
      <sheetName val="ทดห้องพัก"/>
      <sheetName val="GR55-2395"/>
      <sheetName val="profit_budget"/>
      <sheetName val="JPN-Salary"/>
      <sheetName val="ExcRate"/>
      <sheetName val="GR55-2377"/>
      <sheetName val="?????@_x001c__x0014_?????_x0002"/>
      <sheetName val="Ratios"/>
      <sheetName val="2a-Consol-RVOs"/>
      <sheetName val="3-CAPARS Log"/>
      <sheetName val="CashFlow"/>
      <sheetName val="Assumptions"/>
      <sheetName val="CELL_A"/>
      <sheetName val="ENV_A"/>
      <sheetName val="PG_A"/>
      <sheetName val="MD_A"/>
      <sheetName val="QA&amp;R_A"/>
      <sheetName val="RMP_A"/>
      <sheetName val="RMZ_A"/>
      <sheetName val="ENV_R"/>
      <sheetName val="PG_R"/>
      <sheetName val="CELL_R"/>
      <sheetName val="QA&amp;R_R"/>
      <sheetName val="RMP_R"/>
      <sheetName val="RMZ_R"/>
      <sheetName val="Jan"/>
      <sheetName val="Feb"/>
      <sheetName val="Mar"/>
      <sheetName val="Apr"/>
      <sheetName val="May"/>
      <sheetName val="MD_R"/>
      <sheetName val="DMD Office"/>
      <sheetName val="ADMIN OFFICE (2)"/>
      <sheetName val="exec summary"/>
      <sheetName val="sensitivities"/>
      <sheetName val="Ratchada"/>
      <sheetName val="Option1"/>
      <sheetName val="F4-F7"/>
      <sheetName val="封面_13"/>
      <sheetName val="SUMMERY_(BOQ)12"/>
      <sheetName val="FIRST_FLOOR12"/>
      <sheetName val="SECOND_FLOOR12"/>
      <sheetName val="3RD_FLOOR12"/>
      <sheetName val="4_TH_FLOOR12"/>
      <sheetName val="1ST-4TH_DOOR_WORK12"/>
      <sheetName val="1ST-4TH_MAIL&amp;FEMALE_TOILET12"/>
      <sheetName val="5THFLOOR_LIFT_LOBBY&amp;CORRIDOR12"/>
      <sheetName val="Back_Up12"/>
      <sheetName val="Concrete_Beam12"/>
      <sheetName val="ส่งมอบงาน_8"/>
      <sheetName val="Grand_Summary_(2)8"/>
      <sheetName val="Grand_Summary_8"/>
      <sheetName val="_BOQ_WELCOME_8"/>
      <sheetName val="Grand_Sum_VO8"/>
      <sheetName val="Sum_VIP_VO8"/>
      <sheetName val="SAN_REDUCED_18"/>
      <sheetName val="S3_Architectural8"/>
      <sheetName val="ส่งมอบงาน_7"/>
      <sheetName val="Grand_Summary_(2)7"/>
      <sheetName val="Grand_Summary_7"/>
      <sheetName val="_BOQ_WELCOME_7"/>
      <sheetName val="Grand_Sum_VO7"/>
      <sheetName val="Sum_VIP_VO7"/>
      <sheetName val="SAN_REDUCED_17"/>
      <sheetName val="S3_Architectural7"/>
      <sheetName val="ส่งมอบงาน_6"/>
      <sheetName val="Grand_Summary_(2)6"/>
      <sheetName val="Grand_Summary_6"/>
      <sheetName val="_BOQ_WELCOME_6"/>
      <sheetName val="Grand_Sum_VO6"/>
      <sheetName val="Sum_VIP_VO6"/>
      <sheetName val="SAN_REDUCED_16"/>
      <sheetName val="S3_Architectural6"/>
      <sheetName val="封面_14"/>
      <sheetName val="SUMMERY_(BOQ)13"/>
      <sheetName val="FIRST_FLOOR13"/>
      <sheetName val="SECOND_FLOOR13"/>
      <sheetName val="3RD_FLOOR13"/>
      <sheetName val="4_TH_FLOOR13"/>
      <sheetName val="1ST-4TH_DOOR_WORK13"/>
      <sheetName val="1ST-4TH_MAIL&amp;FEMALE_TOILET13"/>
      <sheetName val="5THFLOOR_LIFT_LOBBY&amp;CORRIDOR13"/>
      <sheetName val="Back_Up13"/>
      <sheetName val="Concrete_Beam13"/>
      <sheetName val="ส่งมอบงาน_9"/>
      <sheetName val="Grand_Summary_(2)9"/>
      <sheetName val="Grand_Summary_9"/>
      <sheetName val="_BOQ_WELCOME_9"/>
      <sheetName val="Grand_Sum_VO9"/>
      <sheetName val="Sum_VIP_VO9"/>
      <sheetName val="SAN_REDUCED_19"/>
      <sheetName val="S3_Architectural9"/>
      <sheetName val="封面_15"/>
      <sheetName val="SUMMERY_(BOQ)14"/>
      <sheetName val="FIRST_FLOOR14"/>
      <sheetName val="SECOND_FLOOR14"/>
      <sheetName val="3RD_FLOOR14"/>
      <sheetName val="4_TH_FLOOR14"/>
      <sheetName val="1ST-4TH_DOOR_WORK14"/>
      <sheetName val="1ST-4TH_MAIL&amp;FEMALE_TOILET14"/>
      <sheetName val="5THFLOOR_LIFT_LOBBY&amp;CORRIDOR14"/>
      <sheetName val="Back_Up14"/>
      <sheetName val="Concrete_Beam14"/>
      <sheetName val="ส่งมอบงาน_10"/>
      <sheetName val="Grand_Summary_(2)10"/>
      <sheetName val="Grand_Summary_10"/>
      <sheetName val="_BOQ_WELCOME_10"/>
      <sheetName val="Grand_Sum_VO10"/>
      <sheetName val="Sum_VIP_VO10"/>
      <sheetName val="SAN_REDUCED_110"/>
      <sheetName val="S3_Architectural10"/>
      <sheetName val="@_x001c__x0014__x0002__x0011__x0014_ñCe?_x0001_0"/>
      <sheetName val="INPUT"/>
      <sheetName val="d.makan"/>
      <sheetName val="summary1-2"/>
      <sheetName val="summary1-3"/>
      <sheetName val="Index10-12"/>
      <sheetName val="Link ห้ามลบ"/>
      <sheetName val="Drop Down"/>
      <sheetName val="YearlyCalendar"/>
      <sheetName val="nHDD"/>
      <sheetName val="Percent"/>
      <sheetName val="SALA"/>
      <sheetName val="Summary cal"/>
      <sheetName val="costs"/>
      <sheetName val="opstat"/>
      <sheetName val="calc_menu_déroulant"/>
      <sheetName val="Wall"/>
      <sheetName val="Data"/>
      <sheetName val="data3"/>
      <sheetName val="Lookups"/>
      <sheetName val="Follow Dwg."/>
      <sheetName val="prod-1"/>
      <sheetName val="SCHEDULE_2"/>
      <sheetName val="SCHEDULE_3"/>
      <sheetName val="Unit rate Architecture"/>
      <sheetName val="______________________Ce______3"/>
      <sheetName val="OR21_Final_Forecast_Rev_23"/>
      <sheetName val="Summary_Forecast_Budget_1&amp;23"/>
      <sheetName val="Summary_Forecast_Budget_Rev_23"/>
      <sheetName val="Backup_OR21_3"/>
      <sheetName val="BOQ__VI_03_09_19_3"/>
      <sheetName val="Backup_BR_BMA3"/>
      <sheetName val="Budget_for_ENT3"/>
      <sheetName val="ADJ__D-Wall&amp;BR_Ent__Rev_2_13"/>
      <sheetName val="Rebar+Conพื้น_Waste10%3"/>
      <sheetName val="Backup_D-Wall_Ent__13_07_193"/>
      <sheetName val="Backup_BR_ENT__13_07_193"/>
      <sheetName val="IMP_OR21_2019_07_113"/>
      <sheetName val="Car_3"/>
      <sheetName val="TDC_COA_Sumry3"/>
      <sheetName val="COA_Sumry_by_Area3"/>
      <sheetName val="COA_Sumry_by_Contr3"/>
      <sheetName val="COA_Sumry_by_RG3"/>
      <sheetName val="TDC_COA_Grp_Sumry3"/>
      <sheetName val="TDC_Item_Dets-Full3"/>
      <sheetName val="TDC_Item_Dets-IPM-Full3"/>
      <sheetName val="TDC_Item_Dets3"/>
      <sheetName val="TDC_Item_Sumry3"/>
      <sheetName val="TDC_Key_Qty_Sumry3"/>
      <sheetName val="List_-_Components3"/>
      <sheetName val="List_-_Equipment3"/>
      <sheetName val="Project_Metrics3"/>
      <sheetName val="COA_Sumry_-_Std_Imp3"/>
      <sheetName val="Contr_TDC_-_Std_Imp3"/>
      <sheetName val="Item_Sumry_-_Std_Imp3"/>
      <sheetName val="Proj_TIC_-_Std_Imp3"/>
      <sheetName val="Unit_Costs_-_Std_Imp3"/>
      <sheetName val="Unit_MH_-_Std_Imp3"/>
      <sheetName val="10_ข้อมูลวัสดุ-ค่าดำเนิน3"/>
      <sheetName val="REF_ONLY23"/>
      <sheetName val="Site_OH-Main_Construction1"/>
      <sheetName val="Site_OH-HMA1"/>
      <sheetName val="Para_Slurry_Seal1"/>
      <sheetName val="Agg__for_Para_Type_III1"/>
      <sheetName val="Agg__for_Para_TypeIII_Haulage1"/>
      <sheetName val="Tack_Coat-16+400A,B1"/>
      <sheetName val="Earth_Excavation1"/>
      <sheetName val="B1_Selected_Mat1"/>
      <sheetName val="B1_CTB_In-Plant1"/>
      <sheetName val="Tack_Coat-17+100B1"/>
      <sheetName val="Milling_5cm-ทางลงเชียงราก1"/>
      <sheetName val="Tack_Coat-ทางลงเชียงราก1"/>
      <sheetName val="Toll_Fee1"/>
      <sheetName val="Traffic_Management1"/>
      <sheetName val="A1_23"/>
      <sheetName val="King_13"/>
      <sheetName val="Factor_F_งาน_DB_1"/>
      <sheetName val="Construction_cost_assumption3"/>
      <sheetName val="JLL_Assumption3"/>
      <sheetName val="Retail_Program&amp;Rev_Assumption3"/>
      <sheetName val="36_rc__pipe(2หน้า)"/>
      <sheetName val="12_ข้อมูลงานไม้แบบ1"/>
      <sheetName val="11_ข้อมูลงานCon1"/>
      <sheetName val="ตกแต่ง-อาคาร_A1"/>
      <sheetName val="ตกแต่ง-อาคาร_B1"/>
      <sheetName val="ตกแต่ง-อาคาร_C1"/>
      <sheetName val="ตกแต่ง-อาคาร_E1"/>
      <sheetName val="MS_Box1"/>
      <sheetName val="MOLP_C1"/>
      <sheetName val="Attach1(สรุปรวม)_1"/>
      <sheetName val="Attach2(BOQ_Detail)_1"/>
      <sheetName val="Attach3(Measurement)_(Topping)1"/>
      <sheetName val="Attach3(Measurement)_(FL_FINIS1"/>
      <sheetName val="Attach3(Check_Sheet)1"/>
      <sheetName val="_(FL_Finis)1"/>
      <sheetName val="bp_bill-mark1"/>
      <sheetName val="Sch_21"/>
      <sheetName val="basic_rate1"/>
      <sheetName val="bk_unit_rate1"/>
      <sheetName val="PRICE_LIST1"/>
      <sheetName val="PRICE_LIST"/>
      <sheetName val="รายการ_VE4"/>
      <sheetName val="Type_A-14"/>
      <sheetName val="Type_A-1M4"/>
      <sheetName val="Type_B-14"/>
      <sheetName val="Type_C14"/>
      <sheetName val="Type_C-24"/>
      <sheetName val="Type_C-34"/>
      <sheetName val="Type_C-54"/>
      <sheetName val="Type_DP-54"/>
      <sheetName val="Type_LOFT-14"/>
      <sheetName val="Type_LOFT-2_4"/>
      <sheetName val="Type_LOFT-2M4"/>
      <sheetName val="Type_LOFT_34"/>
      <sheetName val="Type_LOFT-44"/>
      <sheetName val="Type_LOFT-54"/>
      <sheetName val="Type_LOFT-64"/>
      <sheetName val="Type_LOFT-74"/>
      <sheetName val="Type_PH-A4"/>
      <sheetName val="Type_PH-B4"/>
      <sheetName val="Type_PH-C4"/>
      <sheetName val="Type_PH-D4"/>
      <sheetName val="Type_PH-E4"/>
      <sheetName val="Sum_LAND4"/>
      <sheetName val="SUM_M&amp;E4"/>
      <sheetName val="Grand_Summary_(_Variation)4"/>
      <sheetName val="ST_work_con_M4"/>
      <sheetName val="ST_work_con_carpark4"/>
      <sheetName val="ST_work_M4"/>
      <sheetName val="ST_work_Facad(M)_4"/>
      <sheetName val="ST_work_carpark4"/>
      <sheetName val="back_up_arc_Car_Park4"/>
      <sheetName val="backup_str_carpark4"/>
      <sheetName val="back_up_arc__M4"/>
      <sheetName val="แยกงาน_ผนัง_พื้น_ฝ้า_สี4"/>
      <sheetName val="Grand_SUMMARY_MEP_4"/>
      <sheetName val="แยกงาน_(2)4"/>
      <sheetName val="KKC_Brkdwn4"/>
      <sheetName val="Factor_F_Data4"/>
      <sheetName val="Discounted_Cash_Flow4"/>
      <sheetName val="Bill_No__2_-_Carpark4"/>
      <sheetName val="OR21_Final_Forecast_Rev_24"/>
      <sheetName val="Summary_Forecast_Budget_1&amp;24"/>
      <sheetName val="Summary_Forecast_Budget_Rev_24"/>
      <sheetName val="Backup_OR21_4"/>
      <sheetName val="BOQ__VI_03_09_19_4"/>
      <sheetName val="Backup_BR_BMA4"/>
      <sheetName val="Budget_for_ENT4"/>
      <sheetName val="ADJ__D-Wall&amp;BR_Ent__Rev_2_14"/>
      <sheetName val="Rebar+Conพื้น_Waste10%4"/>
      <sheetName val="Backup_D-Wall_Ent__13_07_194"/>
      <sheetName val="Backup_BR_ENT__13_07_194"/>
      <sheetName val="IMP_OR21_2019_07_114"/>
      <sheetName val="Car_4"/>
      <sheetName val="TDC_COA_Sumry4"/>
      <sheetName val="COA_Sumry_by_Area4"/>
      <sheetName val="COA_Sumry_by_Contr4"/>
      <sheetName val="COA_Sumry_by_RG4"/>
      <sheetName val="TDC_COA_Grp_Sumry4"/>
      <sheetName val="TDC_Item_Dets-Full4"/>
      <sheetName val="TDC_Item_Dets-IPM-Full4"/>
      <sheetName val="TDC_Item_Dets4"/>
      <sheetName val="TDC_Item_Sumry4"/>
      <sheetName val="TDC_Key_Qty_Sumry4"/>
      <sheetName val="List_-_Components4"/>
      <sheetName val="List_-_Equipment4"/>
      <sheetName val="Project_Metrics4"/>
      <sheetName val="COA_Sumry_-_Std_Imp4"/>
      <sheetName val="Contr_TDC_-_Std_Imp4"/>
      <sheetName val="Item_Sumry_-_Std_Imp4"/>
      <sheetName val="Proj_TIC_-_Std_Imp4"/>
      <sheetName val="Unit_Costs_-_Std_Imp4"/>
      <sheetName val="Unit_MH_-_Std_Imp4"/>
      <sheetName val="10_ข้อมูลวัสดุ-ค่าดำเนิน4"/>
      <sheetName val="REF_ONLY24"/>
      <sheetName val="Site_OH-Main_Construction2"/>
      <sheetName val="Site_OH-HMA2"/>
      <sheetName val="Para_Slurry_Seal2"/>
      <sheetName val="Agg__for_Para_Type_III2"/>
      <sheetName val="Agg__for_Para_TypeIII_Haulage2"/>
      <sheetName val="Tack_Coat-16+400A,B2"/>
      <sheetName val="Earth_Excavation2"/>
      <sheetName val="B1_Selected_Mat2"/>
      <sheetName val="B1_CTB_In-Plant2"/>
      <sheetName val="Tack_Coat-17+100B2"/>
      <sheetName val="Milling_5cm-ทางลงเชียงราก2"/>
      <sheetName val="Tack_Coat-ทางลงเชียงราก2"/>
      <sheetName val="Toll_Fee2"/>
      <sheetName val="Traffic_Management2"/>
      <sheetName val="A1_24"/>
      <sheetName val="King_14"/>
      <sheetName val="Factor_F_งาน_DB_2"/>
      <sheetName val="แผนงาน_อบต_ท่าลาน(ส่งเทศบาล)4"/>
      <sheetName val="Construction_cost_assumption4"/>
      <sheetName val="JLL_Assumption4"/>
      <sheetName val="Retail_Program&amp;Rev_Assumption4"/>
      <sheetName val="BOX_Cryostat_Details3"/>
      <sheetName val="Driver_Linac_Layout3"/>
      <sheetName val="Magnet_Details3"/>
      <sheetName val="detail_3"/>
      <sheetName val="36_rc__pipe(2หน้า)1"/>
      <sheetName val="12_ข้อมูลงานไม้แบบ2"/>
      <sheetName val="11_ข้อมูลงานCon2"/>
      <sheetName val="ตกแต่ง-อาคาร_A2"/>
      <sheetName val="ตกแต่ง-อาคาร_B2"/>
      <sheetName val="ตกแต่ง-อาคาร_C2"/>
      <sheetName val="ตกแต่ง-อาคาร_E2"/>
      <sheetName val="MS_Box2"/>
      <sheetName val="MOLP_C2"/>
      <sheetName val="Attach1(สรุปรวม)_2"/>
      <sheetName val="Attach2(BOQ_Detail)_2"/>
      <sheetName val="Attach3(Measurement)_(Topping)2"/>
      <sheetName val="Attach3(Measurement)_(FL_FINIS2"/>
      <sheetName val="Attach3(Check_Sheet)2"/>
      <sheetName val="_(FL_Finis)2"/>
      <sheetName val="bp_bill-mark2"/>
      <sheetName val="Sch_22"/>
      <sheetName val="basic_rate2"/>
      <sheetName val="bk_unit_rate2"/>
      <sheetName val="PRICE_LIST2"/>
      <sheetName val="Ratio_Quantities6"/>
      <sheetName val="Column_VE_(Coppper)6"/>
      <sheetName val="CORE_WALL_(GL_38-39_I-R)VE6"/>
      <sheetName val="CORE_WALL_(GL_14-19_I-R)VE6"/>
      <sheetName val="CORE_WALL_(GL_27-28_C-F)VE6"/>
      <sheetName val="CORE_WALL_(GL_53-54_J)VE6"/>
      <sheetName val="CORE_WALL_(GL_56-57_J-P)VE6"/>
      <sheetName val="CORE_WALL_(GL_33_C-L)VE6"/>
      <sheetName val="RC_Wall6"/>
      <sheetName val="Struc__Steel6"/>
      <sheetName val="Std_RC_Wall6"/>
      <sheetName val="Std__Column_6"/>
      <sheetName val="Struc_Check_Table_อาคาร_16"/>
      <sheetName val="ข้อมูลประตู_T16"/>
      <sheetName val="ข้อมูลหน้าต่าง_T16"/>
      <sheetName val="ข้อมูลหน้าต่าง_T36"/>
      <sheetName val="ข้อมูลประตู_T26"/>
      <sheetName val="_FS6"/>
      <sheetName val="Sch_2_SN6"/>
      <sheetName val="Sch_3_FP6"/>
      <sheetName val="Sch_4_AC6"/>
      <sheetName val="Sch_6_Prelim6"/>
      <sheetName val="รายการ_VE5"/>
      <sheetName val="Type_A-15"/>
      <sheetName val="Type_A-1M5"/>
      <sheetName val="Type_B-15"/>
      <sheetName val="Type_C15"/>
      <sheetName val="Type_C-25"/>
      <sheetName val="Type_C-35"/>
      <sheetName val="Type_C-55"/>
      <sheetName val="Type_DP-55"/>
      <sheetName val="Type_LOFT-15"/>
      <sheetName val="Type_LOFT-2_5"/>
      <sheetName val="Type_LOFT-2M5"/>
      <sheetName val="Type_LOFT_35"/>
      <sheetName val="Type_LOFT-45"/>
      <sheetName val="Type_LOFT-55"/>
      <sheetName val="Type_LOFT-65"/>
      <sheetName val="Type_LOFT-75"/>
      <sheetName val="Type_PH-A5"/>
      <sheetName val="Type_PH-B5"/>
      <sheetName val="Type_PH-C5"/>
      <sheetName val="Type_PH-D5"/>
      <sheetName val="Type_PH-E5"/>
      <sheetName val="Sum_LAND5"/>
      <sheetName val="SUM_M&amp;E5"/>
      <sheetName val="Data_Sheet6"/>
      <sheetName val="EST-FOOTING_(G)6"/>
      <sheetName val="Grand_Summary_(_Variation)5"/>
      <sheetName val="ST_work_con_M5"/>
      <sheetName val="ST_work_con_carpark5"/>
      <sheetName val="ST_work_M5"/>
      <sheetName val="ST_work_Facad(M)_5"/>
      <sheetName val="ST_work_carpark5"/>
      <sheetName val="back_up_arc_Car_Park5"/>
      <sheetName val="backup_str_carpark5"/>
      <sheetName val="back_up_arc__M5"/>
      <sheetName val="แยกงาน_ผนัง_พื้น_ฝ้า_สี5"/>
      <sheetName val="Grand_SUMMARY_MEP_5"/>
      <sheetName val="แยกงาน_(2)5"/>
      <sheetName val="KKC_Brkdwn5"/>
      <sheetName val="Factor_F_Data5"/>
      <sheetName val="Discounted_Cash_Flow5"/>
      <sheetName val="Bill_No__2_-_Carpark5"/>
      <sheetName val="OR21_Final_Forecast_Rev_25"/>
      <sheetName val="Summary_Forecast_Budget_1&amp;25"/>
      <sheetName val="Summary_Forecast_Budget_Rev_25"/>
      <sheetName val="Backup_OR21_5"/>
      <sheetName val="BOQ__VI_03_09_19_5"/>
      <sheetName val="Backup_BR_BMA5"/>
      <sheetName val="Budget_for_ENT5"/>
      <sheetName val="ADJ__D-Wall&amp;BR_Ent__Rev_2_15"/>
      <sheetName val="Rebar+Conพื้น_Waste10%5"/>
      <sheetName val="Backup_D-Wall_Ent__13_07_195"/>
      <sheetName val="Backup_BR_ENT__13_07_195"/>
      <sheetName val="IMP_OR21_2019_07_115"/>
      <sheetName val="Car_5"/>
      <sheetName val="TDC_COA_Sumry5"/>
      <sheetName val="COA_Sumry_by_Area5"/>
      <sheetName val="COA_Sumry_by_Contr5"/>
      <sheetName val="COA_Sumry_by_RG5"/>
      <sheetName val="TDC_COA_Grp_Sumry5"/>
      <sheetName val="TDC_Item_Dets-Full5"/>
      <sheetName val="TDC_Item_Dets-IPM-Full5"/>
      <sheetName val="TDC_Item_Dets5"/>
      <sheetName val="TDC_Item_Sumry5"/>
      <sheetName val="TDC_Key_Qty_Sumry5"/>
      <sheetName val="List_-_Components5"/>
      <sheetName val="List_-_Equipment5"/>
      <sheetName val="Project_Metrics5"/>
      <sheetName val="COA_Sumry_-_Std_Imp5"/>
      <sheetName val="Contr_TDC_-_Std_Imp5"/>
      <sheetName val="Item_Sumry_-_Std_Imp5"/>
      <sheetName val="Proj_TIC_-_Std_Imp5"/>
      <sheetName val="Unit_Costs_-_Std_Imp5"/>
      <sheetName val="Unit_MH_-_Std_Imp5"/>
      <sheetName val="10_ข้อมูลวัสดุ-ค่าดำเนิน5"/>
      <sheetName val="REF_ONLY25"/>
      <sheetName val="A1_25"/>
      <sheetName val="King_15"/>
      <sheetName val="Site_OH-Main_Construction3"/>
      <sheetName val="Site_OH-HMA3"/>
      <sheetName val="Para_Slurry_Seal3"/>
      <sheetName val="Agg__for_Para_Type_III3"/>
      <sheetName val="Agg__for_Para_TypeIII_Haulage3"/>
      <sheetName val="Tack_Coat-16+400A,B3"/>
      <sheetName val="Earth_Excavation3"/>
      <sheetName val="B1_Selected_Mat3"/>
      <sheetName val="B1_CTB_In-Plant3"/>
      <sheetName val="Tack_Coat-17+100B3"/>
      <sheetName val="Milling_5cm-ทางลงเชียงราก3"/>
      <sheetName val="Tack_Coat-ทางลงเชียงราก3"/>
      <sheetName val="Toll_Fee3"/>
      <sheetName val="Traffic_Management3"/>
      <sheetName val="แผนงาน_อบต_ท่าลาน(ส่งเทศบาล)5"/>
      <sheetName val="Construction_cost_assumption5"/>
      <sheetName val="JLL_Assumption5"/>
      <sheetName val="Retail_Program&amp;Rev_Assumption5"/>
      <sheetName val="back_up_FL_43"/>
      <sheetName val="detail_4"/>
      <sheetName val="BOX_Cryostat_Details4"/>
      <sheetName val="Driver_Linac_Layout4"/>
      <sheetName val="Magnet_Details4"/>
      <sheetName val="ทำนบดิน_43"/>
      <sheetName val="Purchase_Order3"/>
      <sheetName val="Customize_Your_Purchase_Order3"/>
      <sheetName val="Factor_F_งาน_DB_3"/>
      <sheetName val="36_rc__pipe(2หน้า)2"/>
      <sheetName val="12_ข้อมูลงานไม้แบบ3"/>
      <sheetName val="11_ข้อมูลงานCon3"/>
      <sheetName val="ตกแต่ง-อาคาร_A3"/>
      <sheetName val="ตกแต่ง-อาคาร_B3"/>
      <sheetName val="ตกแต่ง-อาคาร_C3"/>
      <sheetName val="ตกแต่ง-อาคาร_E3"/>
      <sheetName val="MS_Box3"/>
      <sheetName val="MOLP_C3"/>
      <sheetName val="Attach1(สรุปรวม)_3"/>
      <sheetName val="Attach2(BOQ_Detail)_3"/>
      <sheetName val="Attach3(Measurement)_(Topping)3"/>
      <sheetName val="Attach3(Measurement)_(FL_FINIS3"/>
      <sheetName val="Attach3(Check_Sheet)3"/>
      <sheetName val="_(FL_Finis)3"/>
      <sheetName val="bp_bill-mark3"/>
      <sheetName val="Sch_23"/>
      <sheetName val="basic_rate3"/>
      <sheetName val="bk_unit_rate3"/>
      <sheetName val="PRICE_LIST3"/>
      <sheetName val="3-145_input_plan"/>
      <sheetName val="หน้าปกล่าสุด_(2)"/>
      <sheetName val="Cover_(2)"/>
      <sheetName val="งานตกแต่งภายใน_(ตัดSCOPE)"/>
      <sheetName val="หมวดงานสถาปัตยกรรม_(พาส)ต้นฉบับ"/>
      <sheetName val="EE_"/>
      <sheetName val="AC_(2)"/>
      <sheetName val="A_O_R_"/>
      <sheetName val="สรุปราคา_(EMC)1"/>
      <sheetName val="Status_Budget1"/>
      <sheetName val="Land_Dev't__Ph-1"/>
      <sheetName val="worksheet_inchican"/>
      <sheetName val="combined_9-30"/>
      <sheetName val="COMPARATIVE_SUMMARY"/>
      <sheetName val="BOQ_(typ-accent)"/>
      <sheetName val="summary_sn_fp"/>
      <sheetName val="bill_2"/>
      <sheetName val="입찰내역_발주처_양식"/>
      <sheetName val="Backup_Rev"/>
      <sheetName val="price_per_model"/>
      <sheetName val="Cost_Data"/>
      <sheetName val="book_1_summary"/>
      <sheetName val="construction_cost_summary"/>
      <sheetName val="sum_1-4"/>
      <sheetName val="DMD_Office"/>
      <sheetName val="ADMIN_OFFICE_(2)"/>
      <sheetName val="exec_summary"/>
      <sheetName val="3-CAPARS_Log"/>
      <sheetName val="Executive_Summary_Buil"/>
      <sheetName val="Category_List"/>
      <sheetName val="5a__Code_E"/>
      <sheetName val="?????@?????_x0002"/>
      <sheetName val="area_converter"/>
      <sheetName val="ประมาณการประตูหน้าต่าง_"/>
      <sheetName val="___合同台账__"/>
      <sheetName val="Unit_rate_Architecture"/>
      <sheetName val="detail_5"/>
      <sheetName val="back_up_FL_45"/>
      <sheetName val="BOX_Cryostat_Details5"/>
      <sheetName val="Driver_Linac_Layout5"/>
      <sheetName val="Magnet_Details5"/>
      <sheetName val="ทำนบดิน_45"/>
      <sheetName val="Purchase_Order5"/>
      <sheetName val="Customize_Your_Purchase_Order5"/>
      <sheetName val="3-145_input_plan2"/>
      <sheetName val="back_up_FL_44"/>
      <sheetName val="ทำนบดิน_44"/>
      <sheetName val="Purchase_Order4"/>
      <sheetName val="Customize_Your_Purchase_Order4"/>
      <sheetName val="3-145_input_plan1"/>
      <sheetName val="ปี_25626"/>
      <sheetName val="Cost_per_SQM_M&amp;E6"/>
      <sheetName val="TOTAL_-BUILDING_E16"/>
      <sheetName val="SUM_-_MEP(E1)_6"/>
      <sheetName val="Air(E1_)6"/>
      <sheetName val="Fp(E1)___6"/>
      <sheetName val="SUMMARY_MEP6"/>
      <sheetName val="SUM_-_MEP_BUILDING6"/>
      <sheetName val="Electrical_System_6"/>
      <sheetName val="Commuication_System6"/>
      <sheetName val="Air_Conditioning__System__6"/>
      <sheetName val="Sanitary_System_6"/>
      <sheetName val="Fire_Protection_System_6"/>
      <sheetName val="รายการ_VE6"/>
      <sheetName val="Type_A-16"/>
      <sheetName val="Type_A-1M6"/>
      <sheetName val="Type_B-16"/>
      <sheetName val="Type_C16"/>
      <sheetName val="Type_C-26"/>
      <sheetName val="Type_C-36"/>
      <sheetName val="Type_C-56"/>
      <sheetName val="Type_DP-56"/>
      <sheetName val="Type_LOFT-16"/>
      <sheetName val="Type_LOFT-2_6"/>
      <sheetName val="Type_LOFT-2M6"/>
      <sheetName val="Type_LOFT_36"/>
      <sheetName val="Type_LOFT-46"/>
      <sheetName val="Type_LOFT-56"/>
      <sheetName val="Type_LOFT-66"/>
      <sheetName val="Type_LOFT-76"/>
      <sheetName val="Type_PH-A6"/>
      <sheetName val="Type_PH-B6"/>
      <sheetName val="Type_PH-C6"/>
      <sheetName val="Type_PH-D6"/>
      <sheetName val="Type_PH-E6"/>
      <sheetName val="Sum_LAND6"/>
      <sheetName val="SUM_M&amp;E6"/>
      <sheetName val="KKC_Brkdwn6"/>
      <sheetName val="Factor_F_Data6"/>
      <sheetName val="Grand_Summary_(_Variation)6"/>
      <sheetName val="ST_work_con_M6"/>
      <sheetName val="ST_work_con_carpark6"/>
      <sheetName val="ST_work_M6"/>
      <sheetName val="ST_work_Facad(M)_6"/>
      <sheetName val="ST_work_carpark6"/>
      <sheetName val="back_up_arc_Car_Park6"/>
      <sheetName val="backup_str_carpark6"/>
      <sheetName val="back_up_arc__M6"/>
      <sheetName val="แยกงาน_ผนัง_พื้น_ฝ้า_สี6"/>
      <sheetName val="Grand_SUMMARY_MEP_6"/>
      <sheetName val="แยกงาน_(2)6"/>
      <sheetName val="Discounted_Cash_Flow6"/>
      <sheetName val="แผนงาน_อบต_ท่าลาน(ส่งเทศบาล)6"/>
      <sheetName val="Bill_No__2_-_Carpark6"/>
      <sheetName val="Garph_Work-Cost6"/>
      <sheetName val="Fee_Rate_Summary6"/>
      <sheetName val="OR21_Final_Forecast_Rev_26"/>
      <sheetName val="Summary_Forecast_Budget_1&amp;26"/>
      <sheetName val="Summary_Forecast_Budget_Rev_26"/>
      <sheetName val="Backup_OR21_6"/>
      <sheetName val="BOQ__VI_03_09_19_6"/>
      <sheetName val="Backup_BR_BMA6"/>
      <sheetName val="Budget_for_ENT6"/>
      <sheetName val="ADJ__D-Wall&amp;BR_Ent__Rev_2_16"/>
      <sheetName val="Rebar+Conพื้น_Waste10%6"/>
      <sheetName val="Backup_D-Wall_Ent__13_07_196"/>
      <sheetName val="Backup_BR_ENT__13_07_196"/>
      <sheetName val="IMP_OR21_2019_07_116"/>
      <sheetName val="10_ข้อมูลวัสดุ-ค่าดำเนิน6"/>
      <sheetName val="REF_ONLY26"/>
      <sheetName val="King_16"/>
      <sheetName val="A1_26"/>
      <sheetName val="detail_6"/>
      <sheetName val="Car_6"/>
      <sheetName val="TDC_COA_Sumry6"/>
      <sheetName val="COA_Sumry_by_Area6"/>
      <sheetName val="COA_Sumry_by_Contr6"/>
      <sheetName val="COA_Sumry_by_RG6"/>
      <sheetName val="TDC_COA_Grp_Sumry6"/>
      <sheetName val="TDC_Item_Dets-Full6"/>
      <sheetName val="TDC_Item_Dets-IPM-Full6"/>
      <sheetName val="TDC_Item_Dets6"/>
      <sheetName val="TDC_Item_Sumry6"/>
      <sheetName val="TDC_Key_Qty_Sumry6"/>
      <sheetName val="List_-_Components6"/>
      <sheetName val="List_-_Equipment6"/>
      <sheetName val="Project_Metrics6"/>
      <sheetName val="COA_Sumry_-_Std_Imp6"/>
      <sheetName val="Contr_TDC_-_Std_Imp6"/>
      <sheetName val="Item_Sumry_-_Std_Imp6"/>
      <sheetName val="Proj_TIC_-_Std_Imp6"/>
      <sheetName val="Unit_Costs_-_Std_Imp6"/>
      <sheetName val="Unit_MH_-_Std_Imp6"/>
      <sheetName val="Construction_cost_assumption6"/>
      <sheetName val="JLL_Assumption6"/>
      <sheetName val="Retail_Program&amp;Rev_Assumption6"/>
      <sheetName val="back_up_FL_46"/>
      <sheetName val="BOX_Cryostat_Details6"/>
      <sheetName val="Driver_Linac_Layout6"/>
      <sheetName val="Magnet_Details6"/>
      <sheetName val="ทำนบดิน_46"/>
      <sheetName val="Purchase_Order6"/>
      <sheetName val="Customize_Your_Purchase_Order6"/>
      <sheetName val="3-145_input_plan3"/>
      <sheetName val="36_rc__pipe(2หน้า)3"/>
      <sheetName val="FlatBottomClarifier (Not used)"/>
      <sheetName val="Lookup data"/>
      <sheetName val="MASTER"/>
      <sheetName val="FF-3"/>
      <sheetName val="กรอกราคา"/>
      <sheetName val="รถพ่วงขนส่ง"/>
      <sheetName val="Bill 4-Guard House"/>
      <sheetName val="Bill 2-Condo(138 units)"/>
      <sheetName val="Bill 3-Carpark,Services"/>
      <sheetName val="Bill 5- External Work"/>
      <sheetName val="Bill 6-Landscape"/>
      <sheetName val="BUR3-DrnRC"/>
      <sheetName val="BUR4-Rd"/>
      <sheetName val="_x0000__x0000__x005"/>
      <sheetName val="_____@_x001c__x0014"/>
      <sheetName val="?????@_x005f_x001c__x0014"/>
      <sheetName val="_x005F"/>
      <sheetName val="_x0000__x005f"/>
      <sheetName val="_____@_x001c_"/>
      <sheetName val="?????@_x001c__x0014"/>
      <sheetName val="@ñCe_0`"/>
      <sheetName val="@_x001c__x0014__x0002__x0011__x0014_ñCe__x0001_0"/>
      <sheetName val="Definition Table"/>
      <sheetName val="main sum (hotel &amp; residences)"/>
      <sheetName val="สรุปเพิ่ม-ลด"/>
      <sheetName val="3.มุงหลังคา"/>
      <sheetName val="4.ฝ้าเพดาน"/>
      <sheetName val="5.ผนัง"/>
      <sheetName val="6.งานประตู-หน้าต่าง"/>
      <sheetName val="7.งานพื้นและผิวพื้น"/>
      <sheetName val="8.งานบันได"/>
      <sheetName val="9.งานเบ็ดเตล็ด"/>
      <sheetName val="10.งานไฟฟ้าและสื่อสาร"/>
      <sheetName val="11.นิทรรศการและตกแต่ง"/>
      <sheetName val="_x005"/>
      <sheetName val="Demand"/>
      <sheetName val="Occ"/>
      <sheetName val="Summ"/>
      <sheetName val="Equip Item Dets"/>
      <sheetName val="Pipe Item Dets"/>
      <sheetName val="Civil Item Dets"/>
      <sheetName val="Inst Item Dets"/>
      <sheetName val="Elec Item Dets"/>
      <sheetName val="Paint Item Dets"/>
      <sheetName val="By Branch"/>
      <sheetName val="KABULLER.XLS"/>
      <sheetName val="1,2,3,4,5단위수량"/>
      <sheetName val="수입"/>
      <sheetName val="NPV"/>
      <sheetName val="Order List"/>
      <sheetName val="cover page"/>
      <sheetName val="Project Data"/>
      <sheetName val="#REF!"/>
      <sheetName val="hvac boq"/>
      <sheetName val="loans"/>
      <sheetName val="allowances"/>
      <sheetName val="Summary_cal"/>
      <sheetName val="_____@_x0014"/>
      <sheetName val="_____@"/>
      <sheetName val="?????@_x0014"/>
      <sheetName val="d_makan"/>
      <sheetName val="Link_ห้ามลบ"/>
      <sheetName val="Drop_Down"/>
      <sheetName val="6"/>
      <sheetName val="5"/>
      <sheetName val="ค่าขนส่ง(6ล้อ)"/>
      <sheetName val="ค่าขนส่ง(พ่วง)"/>
      <sheetName val="งานเพิ่ม-ลด"/>
      <sheetName val="ภูมิทัศน์"/>
      <sheetName val="bq"/>
      <sheetName val="ปร4"/>
      <sheetName val="หา FACTORF"/>
      <sheetName val="OHCทาง"/>
      <sheetName val="ค่าขนส่ง(กรอก)"/>
      <sheetName val="CABLE"/>
      <sheetName val="RACK WAY"/>
      <sheetName val="ส.อุดร (2)"/>
      <sheetName val="기성내역"/>
      <sheetName val="Sheet9"/>
      <sheetName val="BOQ건축"/>
      <sheetName val="Cost Summary"/>
      <sheetName val="TTL"/>
      <sheetName val="开办费估算简表"/>
      <sheetName val="4-机械及周转料具"/>
      <sheetName val="List data adj."/>
      <sheetName val="sh_vpm_fr"/>
      <sheetName val="Ratio_Quantities7"/>
      <sheetName val="Column_VE_(Coppper)7"/>
      <sheetName val="CORE_WALL_(GL_38-39_I-R)VE7"/>
      <sheetName val="CORE_WALL_(GL_14-19_I-R)VE7"/>
      <sheetName val="CORE_WALL_(GL_27-28_C-F)VE7"/>
      <sheetName val="CORE_WALL_(GL_53-54_J)VE7"/>
      <sheetName val="CORE_WALL_(GL_56-57_J-P)VE7"/>
      <sheetName val="CORE_WALL_(GL_33_C-L)VE7"/>
      <sheetName val="RC_Wall7"/>
      <sheetName val="Struc__Steel7"/>
      <sheetName val="Std_RC_Wall7"/>
      <sheetName val="Std__Column_7"/>
      <sheetName val="Struc_Check_Table_อาคาร_17"/>
      <sheetName val="ข้อมูลประตู_T17"/>
      <sheetName val="ข้อมูลหน้าต่าง_T17"/>
      <sheetName val="ข้อมูลหน้าต่าง_T37"/>
      <sheetName val="ข้อมูลประตู_T27"/>
      <sheetName val="Data_Sheet7"/>
      <sheetName val="EST-FOOTING_(G)7"/>
      <sheetName val="Cost_per_SQM_M&amp;E7"/>
      <sheetName val="_FS7"/>
      <sheetName val="Sch_2_SN7"/>
      <sheetName val="Sch_3_FP7"/>
      <sheetName val="Sch_4_AC7"/>
      <sheetName val="Sch_6_Prelim7"/>
      <sheetName val="TOTAL_-BUILDING_E17"/>
      <sheetName val="SUM_-_MEP(E1)_7"/>
      <sheetName val="Air(E1_)7"/>
      <sheetName val="Fp(E1)___7"/>
      <sheetName val="SUMMARY_MEP7"/>
      <sheetName val="SUM_-_MEP_BUILDING7"/>
      <sheetName val="Electrical_System_7"/>
      <sheetName val="Commuication_System7"/>
      <sheetName val="Air_Conditioning__System__7"/>
      <sheetName val="Sanitary_System_7"/>
      <sheetName val="Fire_Protection_System_7"/>
      <sheetName val="ปี_25627"/>
      <sheetName val="รายการ_VE7"/>
      <sheetName val="Type_A-17"/>
      <sheetName val="Type_A-1M7"/>
      <sheetName val="Type_B-17"/>
      <sheetName val="Type_C17"/>
      <sheetName val="Type_C-27"/>
      <sheetName val="Type_C-37"/>
      <sheetName val="Type_C-57"/>
      <sheetName val="Type_DP-57"/>
      <sheetName val="Type_LOFT-17"/>
      <sheetName val="Type_LOFT-2_7"/>
      <sheetName val="Type_LOFT-2M7"/>
      <sheetName val="Type_LOFT_37"/>
      <sheetName val="Type_LOFT-47"/>
      <sheetName val="Type_LOFT-57"/>
      <sheetName val="Type_LOFT-67"/>
      <sheetName val="Type_LOFT-77"/>
      <sheetName val="Type_PH-A7"/>
      <sheetName val="Type_PH-B7"/>
      <sheetName val="Type_PH-C7"/>
      <sheetName val="Type_PH-D7"/>
      <sheetName val="Type_PH-E7"/>
      <sheetName val="Sum_LAND7"/>
      <sheetName val="SUM_M&amp;E7"/>
      <sheetName val="Grand_Summary_(_Variation)7"/>
      <sheetName val="ST_work_con_M7"/>
      <sheetName val="ST_work_con_carpark7"/>
      <sheetName val="ST_work_M7"/>
      <sheetName val="ST_work_Facad(M)_7"/>
      <sheetName val="ST_work_carpark7"/>
      <sheetName val="back_up_arc_Car_Park7"/>
      <sheetName val="backup_str_carpark7"/>
      <sheetName val="back_up_arc__M7"/>
      <sheetName val="แยกงาน_ผนัง_พื้น_ฝ้า_สี7"/>
      <sheetName val="Grand_SUMMARY_MEP_7"/>
      <sheetName val="แยกงาน_(2)7"/>
      <sheetName val="KKC_Brkdwn7"/>
      <sheetName val="Factor_F_Data7"/>
      <sheetName val="Garph_Work-Cost7"/>
      <sheetName val="Discounted_Cash_Flow7"/>
      <sheetName val="Fee_Rate_Summary7"/>
      <sheetName val="Bill_No__2_-_Carpark7"/>
      <sheetName val="back_up_FL_47"/>
      <sheetName val="King_17"/>
      <sheetName val="10_ข้อมูลวัสดุ-ค่าดำเนิน7"/>
      <sheetName val="REF_ONLY27"/>
      <sheetName val="แผนงาน_อบต_ท่าลาน(ส่งเทศบาล)7"/>
      <sheetName val="OR21_Final_Forecast_Rev_27"/>
      <sheetName val="Summary_Forecast_Budget_1&amp;27"/>
      <sheetName val="Summary_Forecast_Budget_Rev_27"/>
      <sheetName val="Backup_OR21_7"/>
      <sheetName val="BOQ__VI_03_09_19_7"/>
      <sheetName val="Backup_BR_BMA7"/>
      <sheetName val="Budget_for_ENT7"/>
      <sheetName val="ADJ__D-Wall&amp;BR_Ent__Rev_2_17"/>
      <sheetName val="Rebar+Conพื้น_Waste10%7"/>
      <sheetName val="Backup_D-Wall_Ent__13_07_197"/>
      <sheetName val="Backup_BR_ENT__13_07_197"/>
      <sheetName val="IMP_OR21_2019_07_117"/>
      <sheetName val="A1_27"/>
      <sheetName val="detail_7"/>
      <sheetName val="Car_7"/>
      <sheetName val="TDC_COA_Sumry7"/>
      <sheetName val="COA_Sumry_by_Area7"/>
      <sheetName val="COA_Sumry_by_Contr7"/>
      <sheetName val="COA_Sumry_by_RG7"/>
      <sheetName val="TDC_COA_Grp_Sumry7"/>
      <sheetName val="TDC_Item_Dets-Full7"/>
      <sheetName val="TDC_Item_Dets-IPM-Full7"/>
      <sheetName val="TDC_Item_Dets7"/>
      <sheetName val="TDC_Item_Sumry7"/>
      <sheetName val="TDC_Key_Qty_Sumry7"/>
      <sheetName val="List_-_Components7"/>
      <sheetName val="List_-_Equipment7"/>
      <sheetName val="Project_Metrics7"/>
      <sheetName val="COA_Sumry_-_Std_Imp7"/>
      <sheetName val="Contr_TDC_-_Std_Imp7"/>
      <sheetName val="Item_Sumry_-_Std_Imp7"/>
      <sheetName val="Proj_TIC_-_Std_Imp7"/>
      <sheetName val="Unit_Costs_-_Std_Imp7"/>
      <sheetName val="Unit_MH_-_Std_Imp7"/>
      <sheetName val="Construction_cost_assumption7"/>
      <sheetName val="JLL_Assumption7"/>
      <sheetName val="Retail_Program&amp;Rev_Assumption7"/>
      <sheetName val="BOX_Cryostat_Details7"/>
      <sheetName val="Driver_Linac_Layout7"/>
      <sheetName val="Magnet_Details7"/>
      <sheetName val="Factor_F_งาน_DB_4"/>
      <sheetName val="Site_OH-Main_Construction4"/>
      <sheetName val="Site_OH-HMA4"/>
      <sheetName val="Para_Slurry_Seal4"/>
      <sheetName val="Agg__for_Para_Type_III4"/>
      <sheetName val="Agg__for_Para_TypeIII_Haulage4"/>
      <sheetName val="Tack_Coat-16+400A,B4"/>
      <sheetName val="Earth_Excavation4"/>
      <sheetName val="B1_Selected_Mat4"/>
      <sheetName val="B1_CTB_In-Plant4"/>
      <sheetName val="Tack_Coat-17+100B4"/>
      <sheetName val="Milling_5cm-ทางลงเชียงราก4"/>
      <sheetName val="Tack_Coat-ทางลงเชียงราก4"/>
      <sheetName val="Toll_Fee4"/>
      <sheetName val="Traffic_Management4"/>
      <sheetName val="Attach1(สรุปรวม)_4"/>
      <sheetName val="Attach2(BOQ_Detail)_4"/>
      <sheetName val="Attach3(Measurement)_(Topping)4"/>
      <sheetName val="Attach3(Measurement)_(FL_FINIS4"/>
      <sheetName val="Attach3(Check_Sheet)4"/>
      <sheetName val="_(FL_Finis)4"/>
      <sheetName val="11_ข้อมูลงานCon4"/>
      <sheetName val="12_ข้อมูลงานไม้แบบ4"/>
      <sheetName val="ทำนบดิน_47"/>
      <sheetName val="Purchase_Order7"/>
      <sheetName val="Customize_Your_Purchase_Order7"/>
      <sheetName val="bp_bill-mark4"/>
      <sheetName val="ตกแต่ง-อาคาร_A4"/>
      <sheetName val="ตกแต่ง-อาคาร_B4"/>
      <sheetName val="ตกแต่ง-อาคาร_C4"/>
      <sheetName val="ตกแต่ง-อาคาร_E4"/>
      <sheetName val="basic_rate4"/>
      <sheetName val="bk_unit_rate4"/>
      <sheetName val="3-145_input_plan4"/>
      <sheetName val="MS_Box4"/>
      <sheetName val="MOLP_C4"/>
      <sheetName val="Sch_24"/>
      <sheetName val="PRICE_LIST4"/>
      <sheetName val="36_rc__pipe(2หน้า)4"/>
      <sheetName val="Ratio_Quantities8"/>
      <sheetName val="Column_VE_(Coppper)8"/>
      <sheetName val="CORE_WALL_(GL_38-39_I-R)VE8"/>
      <sheetName val="CORE_WALL_(GL_14-19_I-R)VE8"/>
      <sheetName val="CORE_WALL_(GL_27-28_C-F)VE8"/>
      <sheetName val="CORE_WALL_(GL_53-54_J)VE8"/>
      <sheetName val="CORE_WALL_(GL_56-57_J-P)VE8"/>
      <sheetName val="CORE_WALL_(GL_33_C-L)VE8"/>
      <sheetName val="RC_Wall8"/>
      <sheetName val="Struc__Steel8"/>
      <sheetName val="Std_RC_Wall8"/>
      <sheetName val="Std__Column_8"/>
      <sheetName val="Struc_Check_Table_อาคาร_18"/>
      <sheetName val="ข้อมูลประตู_T18"/>
      <sheetName val="ข้อมูลหน้าต่าง_T18"/>
      <sheetName val="ข้อมูลหน้าต่าง_T38"/>
      <sheetName val="ข้อมูลประตู_T28"/>
      <sheetName val="Data_Sheet8"/>
      <sheetName val="EST-FOOTING_(G)8"/>
      <sheetName val="Cost_per_SQM_M&amp;E8"/>
      <sheetName val="_FS8"/>
      <sheetName val="Sch_2_SN8"/>
      <sheetName val="Sch_3_FP8"/>
      <sheetName val="Sch_4_AC8"/>
      <sheetName val="Sch_6_Prelim8"/>
      <sheetName val="TOTAL_-BUILDING_E18"/>
      <sheetName val="SUM_-_MEP(E1)_8"/>
      <sheetName val="Air(E1_)8"/>
      <sheetName val="Fp(E1)___8"/>
      <sheetName val="SUMMARY_MEP8"/>
      <sheetName val="SUM_-_MEP_BUILDING8"/>
      <sheetName val="Electrical_System_8"/>
      <sheetName val="Commuication_System8"/>
      <sheetName val="Air_Conditioning__System__8"/>
      <sheetName val="Sanitary_System_8"/>
      <sheetName val="Fire_Protection_System_8"/>
      <sheetName val="ปี_25628"/>
      <sheetName val="รายการ_VE8"/>
      <sheetName val="Type_A-18"/>
      <sheetName val="Type_A-1M8"/>
      <sheetName val="Type_B-18"/>
      <sheetName val="Type_C18"/>
      <sheetName val="Type_C-28"/>
      <sheetName val="Type_C-38"/>
      <sheetName val="Type_C-58"/>
      <sheetName val="Type_DP-58"/>
      <sheetName val="Type_LOFT-18"/>
      <sheetName val="Type_LOFT-2_8"/>
      <sheetName val="Type_LOFT-2M8"/>
      <sheetName val="Type_LOFT_38"/>
      <sheetName val="Type_LOFT-48"/>
      <sheetName val="Type_LOFT-58"/>
      <sheetName val="Type_LOFT-68"/>
      <sheetName val="Type_LOFT-78"/>
      <sheetName val="Type_PH-A8"/>
      <sheetName val="Type_PH-B8"/>
      <sheetName val="Type_PH-C8"/>
      <sheetName val="Type_PH-D8"/>
      <sheetName val="Type_PH-E8"/>
      <sheetName val="Sum_LAND8"/>
      <sheetName val="SUM_M&amp;E8"/>
      <sheetName val="Grand_Summary_(_Variation)8"/>
      <sheetName val="ST_work_con_M8"/>
      <sheetName val="ST_work_con_carpark8"/>
      <sheetName val="ST_work_M8"/>
      <sheetName val="ST_work_Facad(M)_8"/>
      <sheetName val="ST_work_carpark8"/>
      <sheetName val="back_up_arc_Car_Park8"/>
      <sheetName val="backup_str_carpark8"/>
      <sheetName val="back_up_arc__M8"/>
      <sheetName val="แยกงาน_ผนัง_พื้น_ฝ้า_สี8"/>
      <sheetName val="Grand_SUMMARY_MEP_8"/>
      <sheetName val="แยกงาน_(2)8"/>
      <sheetName val="KKC_Brkdwn8"/>
      <sheetName val="Factor_F_Data8"/>
      <sheetName val="Garph_Work-Cost8"/>
      <sheetName val="Discounted_Cash_Flow8"/>
      <sheetName val="Fee_Rate_Summary8"/>
      <sheetName val="Bill_No__2_-_Carpark8"/>
      <sheetName val="back_up_FL_48"/>
      <sheetName val="King_18"/>
      <sheetName val="10_ข้อมูลวัสดุ-ค่าดำเนิน8"/>
      <sheetName val="REF_ONLY28"/>
      <sheetName val="แผนงาน_อบต_ท่าลาน(ส่งเทศบาล)8"/>
      <sheetName val="OR21_Final_Forecast_Rev_28"/>
      <sheetName val="Summary_Forecast_Budget_1&amp;28"/>
      <sheetName val="Summary_Forecast_Budget_Rev_28"/>
      <sheetName val="Backup_OR21_8"/>
      <sheetName val="BOQ__VI_03_09_19_8"/>
      <sheetName val="Backup_BR_BMA8"/>
      <sheetName val="Budget_for_ENT8"/>
      <sheetName val="ADJ__D-Wall&amp;BR_Ent__Rev_2_18"/>
      <sheetName val="Rebar+Conพื้น_Waste10%8"/>
      <sheetName val="Backup_D-Wall_Ent__13_07_198"/>
      <sheetName val="Backup_BR_ENT__13_07_198"/>
      <sheetName val="IMP_OR21_2019_07_118"/>
      <sheetName val="A1_28"/>
      <sheetName val="detail_8"/>
      <sheetName val="Car_8"/>
      <sheetName val="TDC_COA_Sumry8"/>
      <sheetName val="COA_Sumry_by_Area8"/>
      <sheetName val="COA_Sumry_by_Contr8"/>
      <sheetName val="COA_Sumry_by_RG8"/>
      <sheetName val="TDC_COA_Grp_Sumry8"/>
      <sheetName val="TDC_Item_Dets-Full8"/>
      <sheetName val="TDC_Item_Dets-IPM-Full8"/>
      <sheetName val="TDC_Item_Dets8"/>
      <sheetName val="TDC_Item_Sumry8"/>
      <sheetName val="TDC_Key_Qty_Sumry8"/>
      <sheetName val="List_-_Components8"/>
      <sheetName val="List_-_Equipment8"/>
      <sheetName val="Project_Metrics8"/>
      <sheetName val="COA_Sumry_-_Std_Imp8"/>
      <sheetName val="Contr_TDC_-_Std_Imp8"/>
      <sheetName val="Item_Sumry_-_Std_Imp8"/>
      <sheetName val="Proj_TIC_-_Std_Imp8"/>
      <sheetName val="Unit_Costs_-_Std_Imp8"/>
      <sheetName val="Unit_MH_-_Std_Imp8"/>
      <sheetName val="Construction_cost_assumption8"/>
      <sheetName val="JLL_Assumption8"/>
      <sheetName val="Retail_Program&amp;Rev_Assumption8"/>
      <sheetName val="BOX_Cryostat_Details8"/>
      <sheetName val="Driver_Linac_Layout8"/>
      <sheetName val="Magnet_Details8"/>
      <sheetName val="Factor_F_งาน_DB_5"/>
      <sheetName val="Site_OH-Main_Construction5"/>
      <sheetName val="Site_OH-HMA5"/>
      <sheetName val="Para_Slurry_Seal5"/>
      <sheetName val="Agg__for_Para_Type_III5"/>
      <sheetName val="Agg__for_Para_TypeIII_Haulage5"/>
      <sheetName val="Tack_Coat-16+400A,B5"/>
      <sheetName val="Earth_Excavation5"/>
      <sheetName val="B1_Selected_Mat5"/>
      <sheetName val="B1_CTB_In-Plant5"/>
      <sheetName val="Tack_Coat-17+100B5"/>
      <sheetName val="Milling_5cm-ทางลงเชียงราก5"/>
      <sheetName val="Tack_Coat-ทางลงเชียงราก5"/>
      <sheetName val="Toll_Fee5"/>
      <sheetName val="Traffic_Management5"/>
      <sheetName val="Attach1(สรุปรวม)_5"/>
      <sheetName val="Attach2(BOQ_Detail)_5"/>
      <sheetName val="Attach3(Measurement)_(Topping)5"/>
      <sheetName val="Attach3(Measurement)_(FL_FINIS5"/>
      <sheetName val="Attach3(Check_Sheet)5"/>
      <sheetName val="_(FL_Finis)5"/>
      <sheetName val="11_ข้อมูลงานCon5"/>
      <sheetName val="12_ข้อมูลงานไม้แบบ5"/>
      <sheetName val="ทำนบดิน_48"/>
      <sheetName val="Purchase_Order8"/>
      <sheetName val="Customize_Your_Purchase_Order8"/>
      <sheetName val="bp_bill-mark5"/>
      <sheetName val="ตกแต่ง-อาคาร_A5"/>
      <sheetName val="ตกแต่ง-อาคาร_B5"/>
      <sheetName val="ตกแต่ง-อาคาร_C5"/>
      <sheetName val="ตกแต่ง-อาคาร_E5"/>
      <sheetName val="basic_rate5"/>
      <sheetName val="bk_unit_rate5"/>
      <sheetName val="3-145_input_plan5"/>
      <sheetName val="MS_Box5"/>
      <sheetName val="MOLP_C5"/>
      <sheetName val="Sch_25"/>
      <sheetName val="PRICE_LIST5"/>
      <sheetName val="36_rc__pipe(2หน้า)5"/>
      <sheetName val="A_O_R_1"/>
      <sheetName val="หน้าปกล่าสุด_(2)1"/>
      <sheetName val="Cover_(2)1"/>
      <sheetName val="งานตกแต่งภายใน_(ตัดSCOPE)1"/>
      <sheetName val="หมวดงานสถาปัตยกรรม_(พาส)ต้นฉบั1"/>
      <sheetName val="EE_1"/>
      <sheetName val="AC_(2)1"/>
      <sheetName val="สรุปราคา_(EMC)2"/>
      <sheetName val="Status_Budget2"/>
      <sheetName val="bill_21"/>
      <sheetName val="입찰내역_발주처_양식1"/>
      <sheetName val="price_per_model1"/>
      <sheetName val="Cost_Data1"/>
      <sheetName val="book_1_summary1"/>
      <sheetName val="construction_cost_summary1"/>
      <sheetName val="sum_1-41"/>
      <sheetName val="Land_Dev't__Ph-11"/>
      <sheetName val="worksheet_inchican1"/>
      <sheetName val="combined_9-301"/>
      <sheetName val="COMPARATIVE_SUMMARY1"/>
      <sheetName val="BOQ_(typ-accent)1"/>
      <sheetName val="summary_sn_fp1"/>
      <sheetName val="Category_List1"/>
      <sheetName val="5a__Code_E1"/>
      <sheetName val="Executive_Summary_Buil1"/>
      <sheetName val="Backup_Rev1"/>
      <sheetName val="___合同台账__1"/>
      <sheetName val="ประมาณการประตูหน้าต่าง_1"/>
      <sheetName val="DMD_Office1"/>
      <sheetName val="ADMIN_OFFICE_(2)1"/>
      <sheetName val="exec_summary1"/>
      <sheetName val="3-CAPARS_Log1"/>
      <sheetName val="area_converter1"/>
      <sheetName val="Link_ห้ามลบ1"/>
      <sheetName val="Drop_Down1"/>
      <sheetName val="Summary_cal1"/>
      <sheetName val="d_makan1"/>
      <sheetName val="Ratio_Quantities9"/>
      <sheetName val="Column_VE_(Coppper)9"/>
      <sheetName val="CORE_WALL_(GL_38-39_I-R)VE9"/>
      <sheetName val="CORE_WALL_(GL_14-19_I-R)VE9"/>
      <sheetName val="CORE_WALL_(GL_27-28_C-F)VE9"/>
      <sheetName val="CORE_WALL_(GL_53-54_J)VE9"/>
      <sheetName val="CORE_WALL_(GL_56-57_J-P)VE9"/>
      <sheetName val="CORE_WALL_(GL_33_C-L)VE9"/>
      <sheetName val="RC_Wall9"/>
      <sheetName val="Struc__Steel9"/>
      <sheetName val="Std_RC_Wall9"/>
      <sheetName val="Std__Column_9"/>
      <sheetName val="Struc_Check_Table_อาคาร_19"/>
      <sheetName val="ข้อมูลประตู_T19"/>
      <sheetName val="ข้อมูลหน้าต่าง_T19"/>
      <sheetName val="ข้อมูลหน้าต่าง_T39"/>
      <sheetName val="ข้อมูลประตู_T29"/>
      <sheetName val="_FS9"/>
      <sheetName val="Sch_2_SN9"/>
      <sheetName val="Sch_3_FP9"/>
      <sheetName val="Sch_4_AC9"/>
      <sheetName val="Sch_6_Prelim9"/>
      <sheetName val="ปี_25629"/>
      <sheetName val="TOTAL_-BUILDING_E19"/>
      <sheetName val="SUM_-_MEP(E1)_9"/>
      <sheetName val="Air(E1_)9"/>
      <sheetName val="Fp(E1)___9"/>
      <sheetName val="Data_Sheet9"/>
      <sheetName val="SUMMARY_MEP9"/>
      <sheetName val="SUM_-_MEP_BUILDING9"/>
      <sheetName val="Electrical_System_9"/>
      <sheetName val="Commuication_System9"/>
      <sheetName val="Air_Conditioning__System__9"/>
      <sheetName val="Sanitary_System_9"/>
      <sheetName val="Fire_Protection_System_9"/>
      <sheetName val="EST-FOOTING_(G)9"/>
      <sheetName val="Cost_per_SQM_M&amp;E9"/>
      <sheetName val="รายการ_VE9"/>
      <sheetName val="Type_A-19"/>
      <sheetName val="Type_A-1M9"/>
      <sheetName val="Type_B-19"/>
      <sheetName val="Type_C19"/>
      <sheetName val="Type_C-29"/>
      <sheetName val="Type_C-39"/>
      <sheetName val="Type_C-59"/>
      <sheetName val="Type_DP-59"/>
      <sheetName val="Type_LOFT-19"/>
      <sheetName val="Type_LOFT-2_9"/>
      <sheetName val="Type_LOFT-2M9"/>
      <sheetName val="Type_LOFT_39"/>
      <sheetName val="Type_LOFT-49"/>
      <sheetName val="Type_LOFT-59"/>
      <sheetName val="Type_LOFT-69"/>
      <sheetName val="Type_LOFT-79"/>
      <sheetName val="Type_PH-A9"/>
      <sheetName val="Type_PH-B9"/>
      <sheetName val="Type_PH-C9"/>
      <sheetName val="Type_PH-D9"/>
      <sheetName val="Type_PH-E9"/>
      <sheetName val="Sum_LAND9"/>
      <sheetName val="SUM_M&amp;E9"/>
      <sheetName val="KKC_Brkdwn9"/>
      <sheetName val="Factor_F_Data9"/>
      <sheetName val="Grand_Summary_(_Variation)9"/>
      <sheetName val="ST_work_con_M9"/>
      <sheetName val="ST_work_con_carpark9"/>
      <sheetName val="ST_work_M9"/>
      <sheetName val="ST_work_Facad(M)_9"/>
      <sheetName val="ST_work_carpark9"/>
      <sheetName val="back_up_arc_Car_Park9"/>
      <sheetName val="backup_str_carpark9"/>
      <sheetName val="back_up_arc__M9"/>
      <sheetName val="แยกงาน_ผนัง_พื้น_ฝ้า_สี9"/>
      <sheetName val="Grand_SUMMARY_MEP_9"/>
      <sheetName val="แยกงาน_(2)9"/>
      <sheetName val="Discounted_Cash_Flow9"/>
      <sheetName val="แผนงาน_อบต_ท่าลาน(ส่งเทศบาล)9"/>
      <sheetName val="Bill_No__2_-_Carpark9"/>
      <sheetName val="Garph_Work-Cost9"/>
      <sheetName val="Fee_Rate_Summary9"/>
      <sheetName val="OR21_Final_Forecast_Rev_29"/>
      <sheetName val="Summary_Forecast_Budget_1&amp;29"/>
      <sheetName val="Summary_Forecast_Budget_Rev_29"/>
      <sheetName val="Backup_OR21_9"/>
      <sheetName val="BOQ__VI_03_09_19_9"/>
      <sheetName val="Backup_BR_BMA9"/>
      <sheetName val="Budget_for_ENT9"/>
      <sheetName val="ADJ__D-Wall&amp;BR_Ent__Rev_2_19"/>
      <sheetName val="Rebar+Conพื้น_Waste10%9"/>
      <sheetName val="Backup_D-Wall_Ent__13_07_199"/>
      <sheetName val="Backup_BR_ENT__13_07_199"/>
      <sheetName val="IMP_OR21_2019_07_119"/>
      <sheetName val="10_ข้อมูลวัสดุ-ค่าดำเนิน9"/>
      <sheetName val="REF_ONLY29"/>
      <sheetName val="King_19"/>
      <sheetName val="A1_29"/>
      <sheetName val="detail_9"/>
      <sheetName val="Car_9"/>
      <sheetName val="TDC_COA_Sumry9"/>
      <sheetName val="COA_Sumry_by_Area9"/>
      <sheetName val="COA_Sumry_by_Contr9"/>
      <sheetName val="COA_Sumry_by_RG9"/>
      <sheetName val="TDC_COA_Grp_Sumry9"/>
      <sheetName val="TDC_Item_Dets-Full9"/>
      <sheetName val="TDC_Item_Dets-IPM-Full9"/>
      <sheetName val="TDC_Item_Dets9"/>
      <sheetName val="TDC_Item_Sumry9"/>
      <sheetName val="TDC_Key_Qty_Sumry9"/>
      <sheetName val="List_-_Components9"/>
      <sheetName val="List_-_Equipment9"/>
      <sheetName val="Project_Metrics9"/>
      <sheetName val="COA_Sumry_-_Std_Imp9"/>
      <sheetName val="Contr_TDC_-_Std_Imp9"/>
      <sheetName val="Item_Sumry_-_Std_Imp9"/>
      <sheetName val="Proj_TIC_-_Std_Imp9"/>
      <sheetName val="Unit_Costs_-_Std_Imp9"/>
      <sheetName val="Unit_MH_-_Std_Imp9"/>
      <sheetName val="back_up_FL_49"/>
      <sheetName val="Construction_cost_assumption9"/>
      <sheetName val="JLL_Assumption9"/>
      <sheetName val="Retail_Program&amp;Rev_Assumption9"/>
      <sheetName val="BOX_Cryostat_Details9"/>
      <sheetName val="Driver_Linac_Layout9"/>
      <sheetName val="Magnet_Details9"/>
      <sheetName val="ทำนบดิน_49"/>
      <sheetName val="Purchase_Order9"/>
      <sheetName val="Customize_Your_Purchase_Order9"/>
      <sheetName val="bk_unit_rate6"/>
      <sheetName val="Factor_F_งาน_DB_6"/>
      <sheetName val="Site_OH-Main_Construction6"/>
      <sheetName val="Site_OH-HMA6"/>
      <sheetName val="Para_Slurry_Seal6"/>
      <sheetName val="Agg__for_Para_Type_III6"/>
      <sheetName val="Agg__for_Para_TypeIII_Haulage6"/>
      <sheetName val="Tack_Coat-16+400A,B6"/>
      <sheetName val="Earth_Excavation6"/>
      <sheetName val="B1_Selected_Mat6"/>
      <sheetName val="B1_CTB_In-Plant6"/>
      <sheetName val="Tack_Coat-17+100B6"/>
      <sheetName val="Milling_5cm-ทางลงเชียงราก6"/>
      <sheetName val="Tack_Coat-ทางลงเชียงราก6"/>
      <sheetName val="Toll_Fee6"/>
      <sheetName val="Traffic_Management6"/>
      <sheetName val="Attach1(สรุปรวม)_6"/>
      <sheetName val="Attach2(BOQ_Detail)_6"/>
      <sheetName val="Attach3(Measurement)_(Topping)6"/>
      <sheetName val="Attach3(Measurement)_(FL_FINIS6"/>
      <sheetName val="Attach3(Check_Sheet)6"/>
      <sheetName val="_(FL_Finis)6"/>
      <sheetName val="11_ข้อมูลงานCon6"/>
      <sheetName val="12_ข้อมูลงานไม้แบบ6"/>
      <sheetName val="bp_bill-mark6"/>
      <sheetName val="ตกแต่ง-อาคาร_A6"/>
      <sheetName val="ตกแต่ง-อาคาร_B6"/>
      <sheetName val="ตกแต่ง-อาคาร_C6"/>
      <sheetName val="ตกแต่ง-อาคาร_E6"/>
      <sheetName val="basic_rate6"/>
      <sheetName val="3-145_input_plan6"/>
      <sheetName val="MS_Box6"/>
      <sheetName val="MOLP_C6"/>
      <sheetName val="Sch_26"/>
      <sheetName val="PRICE_LIST6"/>
      <sheetName val="36_rc__pipe(2หน้า)6"/>
      <sheetName val="book_1_summary2"/>
      <sheetName val="construction_cost_summary2"/>
      <sheetName val="sum_1-42"/>
      <sheetName val="สรุปราคา_(EMC)3"/>
      <sheetName val="Status_Budget3"/>
      <sheetName val="A_O_R_2"/>
      <sheetName val="summary_sn_fp2"/>
      <sheetName val="หน้าปกล่าสุด_(2)2"/>
      <sheetName val="Cover_(2)2"/>
      <sheetName val="งานตกแต่งภายใน_(ตัดSCOPE)2"/>
      <sheetName val="หมวดงานสถาปัตยกรรม_(พาส)ต้นฉบั2"/>
      <sheetName val="EE_2"/>
      <sheetName val="AC_(2)2"/>
      <sheetName val="bill_22"/>
      <sheetName val="입찰내역_발주처_양식2"/>
      <sheetName val="price_per_model2"/>
      <sheetName val="Cost_Data2"/>
      <sheetName val="Land_Dev't__Ph-12"/>
      <sheetName val="worksheet_inchican2"/>
      <sheetName val="combined_9-302"/>
      <sheetName val="COMPARATIVE_SUMMARY2"/>
      <sheetName val="BOQ_(typ-accent)2"/>
      <sheetName val="Executive_Summary_Buil2"/>
      <sheetName val="Category_List2"/>
      <sheetName val="5a__Code_E2"/>
      <sheetName val="Backup_Rev2"/>
      <sheetName val="DMD_Office2"/>
      <sheetName val="ADMIN_OFFICE_(2)2"/>
      <sheetName val="exec_summary2"/>
      <sheetName val="3-CAPARS_Log2"/>
      <sheetName val="___合同台账__2"/>
      <sheetName val="ประมาณการประตูหน้าต่าง_2"/>
      <sheetName val="area_converter2"/>
      <sheetName val="Link_ห้ามลบ2"/>
      <sheetName val="Drop_Down2"/>
      <sheetName val="Summary_cal2"/>
      <sheetName val="d_makan2"/>
    </sheetNames>
    <sheetDataSet>
      <sheetData sheetId="0"/>
      <sheetData sheetId="1"/>
      <sheetData sheetId="2"/>
      <sheetData sheetId="3">
        <row r="307">
          <cell r="C307">
            <v>0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>
        <row r="307">
          <cell r="C307">
            <v>0</v>
          </cell>
        </row>
      </sheetData>
      <sheetData sheetId="21">
        <row r="307">
          <cell r="C307">
            <v>0</v>
          </cell>
        </row>
      </sheetData>
      <sheetData sheetId="22">
        <row r="307">
          <cell r="C307">
            <v>0</v>
          </cell>
        </row>
      </sheetData>
      <sheetData sheetId="23">
        <row r="307">
          <cell r="C307">
            <v>0</v>
          </cell>
        </row>
      </sheetData>
      <sheetData sheetId="24">
        <row r="307">
          <cell r="C307">
            <v>0</v>
          </cell>
        </row>
      </sheetData>
      <sheetData sheetId="25">
        <row r="307">
          <cell r="C307">
            <v>0</v>
          </cell>
        </row>
      </sheetData>
      <sheetData sheetId="26">
        <row r="307">
          <cell r="C307">
            <v>0</v>
          </cell>
        </row>
      </sheetData>
      <sheetData sheetId="27">
        <row r="307">
          <cell r="C307">
            <v>0</v>
          </cell>
        </row>
      </sheetData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/>
      <sheetData sheetId="158"/>
      <sheetData sheetId="159"/>
      <sheetData sheetId="160">
        <row r="307">
          <cell r="C307">
            <v>0</v>
          </cell>
        </row>
      </sheetData>
      <sheetData sheetId="161">
        <row r="307">
          <cell r="C307">
            <v>0</v>
          </cell>
        </row>
      </sheetData>
      <sheetData sheetId="162">
        <row r="307">
          <cell r="C307">
            <v>0</v>
          </cell>
        </row>
      </sheetData>
      <sheetData sheetId="163">
        <row r="307">
          <cell r="C307">
            <v>0</v>
          </cell>
        </row>
      </sheetData>
      <sheetData sheetId="164">
        <row r="307">
          <cell r="C307">
            <v>0</v>
          </cell>
        </row>
      </sheetData>
      <sheetData sheetId="165">
        <row r="307">
          <cell r="C307">
            <v>0</v>
          </cell>
        </row>
      </sheetData>
      <sheetData sheetId="166" refreshError="1"/>
      <sheetData sheetId="167" refreshError="1"/>
      <sheetData sheetId="168">
        <row r="307">
          <cell r="C307">
            <v>0</v>
          </cell>
        </row>
      </sheetData>
      <sheetData sheetId="169">
        <row r="307">
          <cell r="C307">
            <v>0</v>
          </cell>
        </row>
      </sheetData>
      <sheetData sheetId="170">
        <row r="307">
          <cell r="C307">
            <v>0</v>
          </cell>
        </row>
      </sheetData>
      <sheetData sheetId="171" refreshError="1"/>
      <sheetData sheetId="172" refreshError="1"/>
      <sheetData sheetId="173" refreshError="1"/>
      <sheetData sheetId="174" refreshError="1"/>
      <sheetData sheetId="175"/>
      <sheetData sheetId="176">
        <row r="307">
          <cell r="C307">
            <v>0</v>
          </cell>
        </row>
      </sheetData>
      <sheetData sheetId="177">
        <row r="307">
          <cell r="C307">
            <v>0</v>
          </cell>
        </row>
      </sheetData>
      <sheetData sheetId="178"/>
      <sheetData sheetId="179">
        <row r="307">
          <cell r="C307">
            <v>0</v>
          </cell>
        </row>
      </sheetData>
      <sheetData sheetId="180"/>
      <sheetData sheetId="181"/>
      <sheetData sheetId="182">
        <row r="307">
          <cell r="C307">
            <v>0</v>
          </cell>
        </row>
      </sheetData>
      <sheetData sheetId="183">
        <row r="307">
          <cell r="C307">
            <v>0</v>
          </cell>
        </row>
      </sheetData>
      <sheetData sheetId="184">
        <row r="307">
          <cell r="C307">
            <v>0</v>
          </cell>
        </row>
      </sheetData>
      <sheetData sheetId="185">
        <row r="307">
          <cell r="C307">
            <v>0</v>
          </cell>
        </row>
      </sheetData>
      <sheetData sheetId="186">
        <row r="307">
          <cell r="C307">
            <v>0</v>
          </cell>
        </row>
      </sheetData>
      <sheetData sheetId="187">
        <row r="307">
          <cell r="C307">
            <v>0</v>
          </cell>
        </row>
      </sheetData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>
        <row r="307">
          <cell r="C307">
            <v>0</v>
          </cell>
        </row>
      </sheetData>
      <sheetData sheetId="194">
        <row r="307">
          <cell r="C307">
            <v>0</v>
          </cell>
        </row>
      </sheetData>
      <sheetData sheetId="195">
        <row r="307">
          <cell r="C307">
            <v>0</v>
          </cell>
        </row>
      </sheetData>
      <sheetData sheetId="196">
        <row r="307">
          <cell r="C307">
            <v>0</v>
          </cell>
        </row>
      </sheetData>
      <sheetData sheetId="197">
        <row r="307">
          <cell r="C307">
            <v>0</v>
          </cell>
        </row>
      </sheetData>
      <sheetData sheetId="198">
        <row r="307">
          <cell r="C307">
            <v>0</v>
          </cell>
        </row>
      </sheetData>
      <sheetData sheetId="199">
        <row r="307">
          <cell r="C307">
            <v>0</v>
          </cell>
        </row>
      </sheetData>
      <sheetData sheetId="200">
        <row r="307">
          <cell r="C307">
            <v>0</v>
          </cell>
        </row>
      </sheetData>
      <sheetData sheetId="201">
        <row r="307">
          <cell r="C307">
            <v>0</v>
          </cell>
        </row>
      </sheetData>
      <sheetData sheetId="202">
        <row r="307">
          <cell r="C307">
            <v>0</v>
          </cell>
        </row>
      </sheetData>
      <sheetData sheetId="203">
        <row r="307">
          <cell r="C307">
            <v>0</v>
          </cell>
        </row>
      </sheetData>
      <sheetData sheetId="204">
        <row r="307">
          <cell r="C307">
            <v>0</v>
          </cell>
        </row>
      </sheetData>
      <sheetData sheetId="205">
        <row r="307">
          <cell r="C307">
            <v>0</v>
          </cell>
        </row>
      </sheetData>
      <sheetData sheetId="206">
        <row r="307">
          <cell r="C307">
            <v>0</v>
          </cell>
        </row>
      </sheetData>
      <sheetData sheetId="207">
        <row r="307">
          <cell r="C307">
            <v>0</v>
          </cell>
        </row>
      </sheetData>
      <sheetData sheetId="208">
        <row r="307">
          <cell r="C307">
            <v>0</v>
          </cell>
        </row>
      </sheetData>
      <sheetData sheetId="209">
        <row r="307">
          <cell r="C307">
            <v>0</v>
          </cell>
        </row>
      </sheetData>
      <sheetData sheetId="210">
        <row r="307">
          <cell r="C307">
            <v>0</v>
          </cell>
        </row>
      </sheetData>
      <sheetData sheetId="211">
        <row r="307">
          <cell r="C307">
            <v>0</v>
          </cell>
        </row>
      </sheetData>
      <sheetData sheetId="212">
        <row r="307">
          <cell r="C307">
            <v>0</v>
          </cell>
        </row>
      </sheetData>
      <sheetData sheetId="213">
        <row r="307">
          <cell r="C307">
            <v>0</v>
          </cell>
        </row>
      </sheetData>
      <sheetData sheetId="214">
        <row r="307">
          <cell r="C307">
            <v>0</v>
          </cell>
        </row>
      </sheetData>
      <sheetData sheetId="215">
        <row r="307">
          <cell r="C307">
            <v>0</v>
          </cell>
        </row>
      </sheetData>
      <sheetData sheetId="216">
        <row r="307">
          <cell r="C307">
            <v>0</v>
          </cell>
        </row>
      </sheetData>
      <sheetData sheetId="217">
        <row r="307">
          <cell r="C307">
            <v>0</v>
          </cell>
        </row>
      </sheetData>
      <sheetData sheetId="218">
        <row r="307">
          <cell r="C307">
            <v>0</v>
          </cell>
        </row>
      </sheetData>
      <sheetData sheetId="219">
        <row r="307">
          <cell r="C307">
            <v>0</v>
          </cell>
        </row>
      </sheetData>
      <sheetData sheetId="220">
        <row r="307">
          <cell r="C307">
            <v>0</v>
          </cell>
        </row>
      </sheetData>
      <sheetData sheetId="221">
        <row r="307">
          <cell r="C307" t="str">
            <v>Lean Concrete  ( 0.10 cm.)</v>
          </cell>
        </row>
      </sheetData>
      <sheetData sheetId="222">
        <row r="307">
          <cell r="C307">
            <v>0</v>
          </cell>
        </row>
      </sheetData>
      <sheetData sheetId="223">
        <row r="307">
          <cell r="C307" t="str">
            <v>Lean Concrete  ( 0.10 cm.)</v>
          </cell>
        </row>
      </sheetData>
      <sheetData sheetId="224">
        <row r="307">
          <cell r="C307" t="str">
            <v>Lean Concrete  ( 0.10 cm.)</v>
          </cell>
        </row>
      </sheetData>
      <sheetData sheetId="225">
        <row r="307">
          <cell r="C307" t="str">
            <v>Lean Concrete  ( 0.10 cm.)</v>
          </cell>
        </row>
      </sheetData>
      <sheetData sheetId="226">
        <row r="307">
          <cell r="C307" t="str">
            <v>Lean Concrete  ( 0.10 cm.)</v>
          </cell>
        </row>
      </sheetData>
      <sheetData sheetId="227">
        <row r="307">
          <cell r="C307" t="str">
            <v>Lean Concrete  ( 0.10 cm.)</v>
          </cell>
        </row>
      </sheetData>
      <sheetData sheetId="228" refreshError="1"/>
      <sheetData sheetId="229" refreshError="1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>
        <row r="307">
          <cell r="C307">
            <v>0</v>
          </cell>
        </row>
      </sheetData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>
        <row r="307">
          <cell r="C307" t="str">
            <v>Lean Concrete  ( 0.10 cm.)</v>
          </cell>
        </row>
      </sheetData>
      <sheetData sheetId="267">
        <row r="307">
          <cell r="C307" t="str">
            <v>Lean Concrete  ( 0.10 cm.)</v>
          </cell>
        </row>
      </sheetData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>
        <row r="307">
          <cell r="C307" t="str">
            <v>Lean Concrete  ( 0.10 cm.)</v>
          </cell>
        </row>
      </sheetData>
      <sheetData sheetId="279">
        <row r="307">
          <cell r="C307">
            <v>0</v>
          </cell>
        </row>
      </sheetData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>
        <row r="307">
          <cell r="C307">
            <v>0</v>
          </cell>
        </row>
      </sheetData>
      <sheetData sheetId="318">
        <row r="307">
          <cell r="C307">
            <v>0</v>
          </cell>
        </row>
      </sheetData>
      <sheetData sheetId="319">
        <row r="307">
          <cell r="C307">
            <v>0</v>
          </cell>
        </row>
      </sheetData>
      <sheetData sheetId="320" refreshError="1"/>
      <sheetData sheetId="321" refreshError="1"/>
      <sheetData sheetId="322" refreshError="1"/>
      <sheetData sheetId="323">
        <row r="307">
          <cell r="C307" t="str">
            <v>Lean Concrete  ( 0.10 cm.)</v>
          </cell>
        </row>
      </sheetData>
      <sheetData sheetId="324">
        <row r="307">
          <cell r="C307">
            <v>0</v>
          </cell>
        </row>
      </sheetData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>
        <row r="307">
          <cell r="C307">
            <v>0</v>
          </cell>
        </row>
      </sheetData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>
        <row r="307">
          <cell r="C307">
            <v>0</v>
          </cell>
        </row>
      </sheetData>
      <sheetData sheetId="339">
        <row r="307">
          <cell r="C307">
            <v>0</v>
          </cell>
        </row>
      </sheetData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>
        <row r="307">
          <cell r="C307">
            <v>0</v>
          </cell>
        </row>
      </sheetData>
      <sheetData sheetId="349">
        <row r="307">
          <cell r="C307">
            <v>0</v>
          </cell>
        </row>
      </sheetData>
      <sheetData sheetId="350">
        <row r="307">
          <cell r="C307" t="str">
            <v>Lean Concrete  ( 0.10 cm.)</v>
          </cell>
        </row>
      </sheetData>
      <sheetData sheetId="351">
        <row r="307">
          <cell r="C307">
            <v>0</v>
          </cell>
        </row>
      </sheetData>
      <sheetData sheetId="352">
        <row r="307">
          <cell r="C307" t="str">
            <v>Lean Concrete  ( 0.10 cm.)</v>
          </cell>
        </row>
      </sheetData>
      <sheetData sheetId="353">
        <row r="307">
          <cell r="C307" t="str">
            <v>Lean Concrete  ( 0.10 cm.)</v>
          </cell>
        </row>
      </sheetData>
      <sheetData sheetId="354">
        <row r="307">
          <cell r="C307" t="str">
            <v>Lean Concrete  ( 0.10 cm.)</v>
          </cell>
        </row>
      </sheetData>
      <sheetData sheetId="355">
        <row r="307">
          <cell r="C307" t="str">
            <v>Lean Concrete  ( 0.10 cm.)</v>
          </cell>
        </row>
      </sheetData>
      <sheetData sheetId="356">
        <row r="307">
          <cell r="C307" t="str">
            <v>Lean Concrete  ( 0.10 cm.)</v>
          </cell>
        </row>
      </sheetData>
      <sheetData sheetId="357">
        <row r="307">
          <cell r="C307">
            <v>0</v>
          </cell>
        </row>
      </sheetData>
      <sheetData sheetId="358">
        <row r="307">
          <cell r="C307">
            <v>0</v>
          </cell>
        </row>
      </sheetData>
      <sheetData sheetId="359">
        <row r="307">
          <cell r="C307" t="str">
            <v>Lean Concrete  ( 0.10 cm.)</v>
          </cell>
        </row>
      </sheetData>
      <sheetData sheetId="360">
        <row r="307">
          <cell r="C307">
            <v>0</v>
          </cell>
        </row>
      </sheetData>
      <sheetData sheetId="361">
        <row r="307">
          <cell r="C307">
            <v>0</v>
          </cell>
        </row>
      </sheetData>
      <sheetData sheetId="362">
        <row r="307">
          <cell r="C307" t="str">
            <v>Lean Concrete  ( 0.10 cm.)</v>
          </cell>
        </row>
      </sheetData>
      <sheetData sheetId="363">
        <row r="307">
          <cell r="C307">
            <v>0</v>
          </cell>
        </row>
      </sheetData>
      <sheetData sheetId="364">
        <row r="307">
          <cell r="C307">
            <v>0</v>
          </cell>
        </row>
      </sheetData>
      <sheetData sheetId="365">
        <row r="307">
          <cell r="C307" t="str">
            <v>Lean Concrete  ( 0.10 cm.)</v>
          </cell>
        </row>
      </sheetData>
      <sheetData sheetId="366">
        <row r="307">
          <cell r="C307">
            <v>0</v>
          </cell>
        </row>
      </sheetData>
      <sheetData sheetId="367">
        <row r="307">
          <cell r="C307" t="str">
            <v>Lean Concrete  ( 0.10 cm.)</v>
          </cell>
        </row>
      </sheetData>
      <sheetData sheetId="368">
        <row r="307">
          <cell r="C307">
            <v>0</v>
          </cell>
        </row>
      </sheetData>
      <sheetData sheetId="369">
        <row r="307">
          <cell r="C307" t="str">
            <v>Lean Concrete  ( 0.10 cm.)</v>
          </cell>
        </row>
      </sheetData>
      <sheetData sheetId="370">
        <row r="307">
          <cell r="C307" t="str">
            <v>Lean Concrete  ( 0.10 cm.)</v>
          </cell>
        </row>
      </sheetData>
      <sheetData sheetId="371">
        <row r="307">
          <cell r="C307" t="str">
            <v>Lean Concrete  ( 0.10 cm.)</v>
          </cell>
        </row>
      </sheetData>
      <sheetData sheetId="372">
        <row r="307">
          <cell r="C307" t="str">
            <v>Lean Concrete  ( 0.10 cm.)</v>
          </cell>
        </row>
      </sheetData>
      <sheetData sheetId="373">
        <row r="307">
          <cell r="C307" t="str">
            <v>Lean Concrete  ( 0.10 cm.)</v>
          </cell>
        </row>
      </sheetData>
      <sheetData sheetId="374">
        <row r="307">
          <cell r="C307" t="str">
            <v>Lean Concrete  ( 0.10 cm.)</v>
          </cell>
        </row>
      </sheetData>
      <sheetData sheetId="375">
        <row r="307">
          <cell r="C307" t="str">
            <v>Lean Concrete  ( 0.10 cm.)</v>
          </cell>
        </row>
      </sheetData>
      <sheetData sheetId="376">
        <row r="307">
          <cell r="C307" t="str">
            <v>Lean Concrete  ( 0.10 cm.)</v>
          </cell>
        </row>
      </sheetData>
      <sheetData sheetId="377">
        <row r="307">
          <cell r="C307">
            <v>0</v>
          </cell>
        </row>
      </sheetData>
      <sheetData sheetId="378">
        <row r="307">
          <cell r="C307" t="str">
            <v>Lean Concrete  ( 0.10 cm.)</v>
          </cell>
        </row>
      </sheetData>
      <sheetData sheetId="379">
        <row r="307">
          <cell r="C307" t="str">
            <v>Lean Concrete  ( 0.10 cm.)</v>
          </cell>
        </row>
      </sheetData>
      <sheetData sheetId="380">
        <row r="307">
          <cell r="C307">
            <v>0</v>
          </cell>
        </row>
      </sheetData>
      <sheetData sheetId="381">
        <row r="307">
          <cell r="C307">
            <v>0</v>
          </cell>
        </row>
      </sheetData>
      <sheetData sheetId="382" refreshError="1"/>
      <sheetData sheetId="383">
        <row r="307">
          <cell r="C307">
            <v>0</v>
          </cell>
        </row>
      </sheetData>
      <sheetData sheetId="384" refreshError="1"/>
      <sheetData sheetId="385" refreshError="1"/>
      <sheetData sheetId="386">
        <row r="307">
          <cell r="C307">
            <v>0</v>
          </cell>
        </row>
      </sheetData>
      <sheetData sheetId="387">
        <row r="307">
          <cell r="C307">
            <v>0</v>
          </cell>
        </row>
      </sheetData>
      <sheetData sheetId="388">
        <row r="307">
          <cell r="C307">
            <v>0</v>
          </cell>
        </row>
      </sheetData>
      <sheetData sheetId="389">
        <row r="307">
          <cell r="C307">
            <v>0</v>
          </cell>
        </row>
      </sheetData>
      <sheetData sheetId="390">
        <row r="307">
          <cell r="C307">
            <v>0</v>
          </cell>
        </row>
      </sheetData>
      <sheetData sheetId="391">
        <row r="307">
          <cell r="C307">
            <v>0</v>
          </cell>
        </row>
      </sheetData>
      <sheetData sheetId="392">
        <row r="307">
          <cell r="C307">
            <v>0</v>
          </cell>
        </row>
      </sheetData>
      <sheetData sheetId="393">
        <row r="307">
          <cell r="C307" t="str">
            <v>Lean Concrete  ( 0.10 cm.)</v>
          </cell>
        </row>
      </sheetData>
      <sheetData sheetId="394">
        <row r="307">
          <cell r="C307">
            <v>0</v>
          </cell>
        </row>
      </sheetData>
      <sheetData sheetId="395">
        <row r="307">
          <cell r="C307">
            <v>0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>
        <row r="307">
          <cell r="C307">
            <v>0</v>
          </cell>
        </row>
      </sheetData>
      <sheetData sheetId="402">
        <row r="307">
          <cell r="C307">
            <v>0</v>
          </cell>
        </row>
      </sheetData>
      <sheetData sheetId="403">
        <row r="307">
          <cell r="C307">
            <v>0</v>
          </cell>
        </row>
      </sheetData>
      <sheetData sheetId="404">
        <row r="307">
          <cell r="C307">
            <v>0</v>
          </cell>
        </row>
      </sheetData>
      <sheetData sheetId="405">
        <row r="307">
          <cell r="C307">
            <v>0</v>
          </cell>
        </row>
      </sheetData>
      <sheetData sheetId="406">
        <row r="307">
          <cell r="C307">
            <v>0</v>
          </cell>
        </row>
      </sheetData>
      <sheetData sheetId="407">
        <row r="307">
          <cell r="C307">
            <v>0</v>
          </cell>
        </row>
      </sheetData>
      <sheetData sheetId="408">
        <row r="307">
          <cell r="C307">
            <v>0</v>
          </cell>
        </row>
      </sheetData>
      <sheetData sheetId="409">
        <row r="307">
          <cell r="C307">
            <v>0</v>
          </cell>
        </row>
      </sheetData>
      <sheetData sheetId="410">
        <row r="307">
          <cell r="C307">
            <v>0</v>
          </cell>
        </row>
      </sheetData>
      <sheetData sheetId="411">
        <row r="307">
          <cell r="C307">
            <v>0</v>
          </cell>
        </row>
      </sheetData>
      <sheetData sheetId="412">
        <row r="307">
          <cell r="C307" t="str">
            <v>Lean Concrete  ( 0.10 cm.)</v>
          </cell>
        </row>
      </sheetData>
      <sheetData sheetId="413">
        <row r="307">
          <cell r="C307">
            <v>0</v>
          </cell>
        </row>
      </sheetData>
      <sheetData sheetId="414">
        <row r="307">
          <cell r="C307">
            <v>0</v>
          </cell>
        </row>
      </sheetData>
      <sheetData sheetId="415">
        <row r="307">
          <cell r="C307">
            <v>0</v>
          </cell>
        </row>
      </sheetData>
      <sheetData sheetId="416" refreshError="1"/>
      <sheetData sheetId="417">
        <row r="307">
          <cell r="C307" t="str">
            <v>Lean Concrete  ( 0.10 cm.)</v>
          </cell>
        </row>
      </sheetData>
      <sheetData sheetId="418">
        <row r="307">
          <cell r="C307">
            <v>0</v>
          </cell>
        </row>
      </sheetData>
      <sheetData sheetId="419">
        <row r="307">
          <cell r="C307">
            <v>0</v>
          </cell>
        </row>
      </sheetData>
      <sheetData sheetId="420">
        <row r="307">
          <cell r="C307">
            <v>0</v>
          </cell>
        </row>
      </sheetData>
      <sheetData sheetId="421">
        <row r="307">
          <cell r="C307">
            <v>0</v>
          </cell>
        </row>
      </sheetData>
      <sheetData sheetId="422">
        <row r="307">
          <cell r="C307">
            <v>0</v>
          </cell>
        </row>
      </sheetData>
      <sheetData sheetId="423">
        <row r="307">
          <cell r="C307">
            <v>0</v>
          </cell>
        </row>
      </sheetData>
      <sheetData sheetId="424">
        <row r="307">
          <cell r="C307">
            <v>0</v>
          </cell>
        </row>
      </sheetData>
      <sheetData sheetId="425">
        <row r="307">
          <cell r="C307">
            <v>0</v>
          </cell>
        </row>
      </sheetData>
      <sheetData sheetId="426">
        <row r="307">
          <cell r="C307">
            <v>0</v>
          </cell>
        </row>
      </sheetData>
      <sheetData sheetId="427">
        <row r="307">
          <cell r="C307">
            <v>0</v>
          </cell>
        </row>
      </sheetData>
      <sheetData sheetId="428">
        <row r="307">
          <cell r="C307">
            <v>0</v>
          </cell>
        </row>
      </sheetData>
      <sheetData sheetId="429">
        <row r="307">
          <cell r="C307">
            <v>0</v>
          </cell>
        </row>
      </sheetData>
      <sheetData sheetId="430">
        <row r="307">
          <cell r="C307">
            <v>0</v>
          </cell>
        </row>
      </sheetData>
      <sheetData sheetId="431">
        <row r="307">
          <cell r="C307">
            <v>0</v>
          </cell>
        </row>
      </sheetData>
      <sheetData sheetId="432">
        <row r="307">
          <cell r="C307">
            <v>0</v>
          </cell>
        </row>
      </sheetData>
      <sheetData sheetId="433">
        <row r="307">
          <cell r="C307">
            <v>0</v>
          </cell>
        </row>
      </sheetData>
      <sheetData sheetId="434">
        <row r="307">
          <cell r="C307">
            <v>0</v>
          </cell>
        </row>
      </sheetData>
      <sheetData sheetId="435">
        <row r="307">
          <cell r="C307">
            <v>0</v>
          </cell>
        </row>
      </sheetData>
      <sheetData sheetId="436">
        <row r="307">
          <cell r="C307">
            <v>0</v>
          </cell>
        </row>
      </sheetData>
      <sheetData sheetId="437">
        <row r="307">
          <cell r="C307">
            <v>0</v>
          </cell>
        </row>
      </sheetData>
      <sheetData sheetId="438">
        <row r="307">
          <cell r="C307">
            <v>0</v>
          </cell>
        </row>
      </sheetData>
      <sheetData sheetId="439">
        <row r="307">
          <cell r="C307">
            <v>0</v>
          </cell>
        </row>
      </sheetData>
      <sheetData sheetId="440">
        <row r="307">
          <cell r="C307">
            <v>0</v>
          </cell>
        </row>
      </sheetData>
      <sheetData sheetId="441">
        <row r="307">
          <cell r="C307">
            <v>0</v>
          </cell>
        </row>
      </sheetData>
      <sheetData sheetId="442">
        <row r="307">
          <cell r="C307">
            <v>0</v>
          </cell>
        </row>
      </sheetData>
      <sheetData sheetId="443">
        <row r="307">
          <cell r="C307">
            <v>0</v>
          </cell>
        </row>
      </sheetData>
      <sheetData sheetId="444">
        <row r="307">
          <cell r="C307">
            <v>0</v>
          </cell>
        </row>
      </sheetData>
      <sheetData sheetId="445">
        <row r="307">
          <cell r="C307">
            <v>0</v>
          </cell>
        </row>
      </sheetData>
      <sheetData sheetId="446">
        <row r="307">
          <cell r="C307">
            <v>0</v>
          </cell>
        </row>
      </sheetData>
      <sheetData sheetId="447">
        <row r="307">
          <cell r="C307">
            <v>0</v>
          </cell>
        </row>
      </sheetData>
      <sheetData sheetId="448">
        <row r="307">
          <cell r="C307">
            <v>0</v>
          </cell>
        </row>
      </sheetData>
      <sheetData sheetId="449">
        <row r="307">
          <cell r="C307">
            <v>0</v>
          </cell>
        </row>
      </sheetData>
      <sheetData sheetId="450">
        <row r="307">
          <cell r="C307">
            <v>0</v>
          </cell>
        </row>
      </sheetData>
      <sheetData sheetId="451">
        <row r="307">
          <cell r="C307">
            <v>0</v>
          </cell>
        </row>
      </sheetData>
      <sheetData sheetId="452" refreshError="1"/>
      <sheetData sheetId="453">
        <row r="307">
          <cell r="C307">
            <v>0</v>
          </cell>
        </row>
      </sheetData>
      <sheetData sheetId="454">
        <row r="307">
          <cell r="C307">
            <v>0</v>
          </cell>
        </row>
      </sheetData>
      <sheetData sheetId="455">
        <row r="307">
          <cell r="C307">
            <v>0</v>
          </cell>
        </row>
      </sheetData>
      <sheetData sheetId="456">
        <row r="307">
          <cell r="C307">
            <v>0</v>
          </cell>
        </row>
      </sheetData>
      <sheetData sheetId="457">
        <row r="307">
          <cell r="C307">
            <v>0</v>
          </cell>
        </row>
      </sheetData>
      <sheetData sheetId="458">
        <row r="307">
          <cell r="C307">
            <v>0</v>
          </cell>
        </row>
      </sheetData>
      <sheetData sheetId="459">
        <row r="307">
          <cell r="C307">
            <v>0</v>
          </cell>
        </row>
      </sheetData>
      <sheetData sheetId="460">
        <row r="307">
          <cell r="C307">
            <v>0</v>
          </cell>
        </row>
      </sheetData>
      <sheetData sheetId="461">
        <row r="307">
          <cell r="C307">
            <v>0</v>
          </cell>
        </row>
      </sheetData>
      <sheetData sheetId="462">
        <row r="307">
          <cell r="C307">
            <v>0</v>
          </cell>
        </row>
      </sheetData>
      <sheetData sheetId="463">
        <row r="307">
          <cell r="C307">
            <v>0</v>
          </cell>
        </row>
      </sheetData>
      <sheetData sheetId="464">
        <row r="307">
          <cell r="C307">
            <v>0</v>
          </cell>
        </row>
      </sheetData>
      <sheetData sheetId="465">
        <row r="307">
          <cell r="C307">
            <v>0</v>
          </cell>
        </row>
      </sheetData>
      <sheetData sheetId="466">
        <row r="307">
          <cell r="C307">
            <v>0</v>
          </cell>
        </row>
      </sheetData>
      <sheetData sheetId="467">
        <row r="307">
          <cell r="C307">
            <v>0</v>
          </cell>
        </row>
      </sheetData>
      <sheetData sheetId="468">
        <row r="307">
          <cell r="C307">
            <v>0</v>
          </cell>
        </row>
      </sheetData>
      <sheetData sheetId="469">
        <row r="307">
          <cell r="C307">
            <v>0</v>
          </cell>
        </row>
      </sheetData>
      <sheetData sheetId="470">
        <row r="307">
          <cell r="C307">
            <v>0</v>
          </cell>
        </row>
      </sheetData>
      <sheetData sheetId="471">
        <row r="307">
          <cell r="C307">
            <v>0</v>
          </cell>
        </row>
      </sheetData>
      <sheetData sheetId="472">
        <row r="307">
          <cell r="C307">
            <v>0</v>
          </cell>
        </row>
      </sheetData>
      <sheetData sheetId="473">
        <row r="307">
          <cell r="C307">
            <v>0</v>
          </cell>
        </row>
      </sheetData>
      <sheetData sheetId="474">
        <row r="307">
          <cell r="C307">
            <v>0</v>
          </cell>
        </row>
      </sheetData>
      <sheetData sheetId="475">
        <row r="307">
          <cell r="C307">
            <v>0</v>
          </cell>
        </row>
      </sheetData>
      <sheetData sheetId="476">
        <row r="307">
          <cell r="C307">
            <v>0</v>
          </cell>
        </row>
      </sheetData>
      <sheetData sheetId="477">
        <row r="307">
          <cell r="C307">
            <v>0</v>
          </cell>
        </row>
      </sheetData>
      <sheetData sheetId="478">
        <row r="307">
          <cell r="C307">
            <v>0</v>
          </cell>
        </row>
      </sheetData>
      <sheetData sheetId="479">
        <row r="307">
          <cell r="C307">
            <v>0</v>
          </cell>
        </row>
      </sheetData>
      <sheetData sheetId="480">
        <row r="307">
          <cell r="C307">
            <v>0</v>
          </cell>
        </row>
      </sheetData>
      <sheetData sheetId="481">
        <row r="307">
          <cell r="C307">
            <v>0</v>
          </cell>
        </row>
      </sheetData>
      <sheetData sheetId="482">
        <row r="307">
          <cell r="C307">
            <v>0</v>
          </cell>
        </row>
      </sheetData>
      <sheetData sheetId="483">
        <row r="307">
          <cell r="C307">
            <v>0</v>
          </cell>
        </row>
      </sheetData>
      <sheetData sheetId="484">
        <row r="307">
          <cell r="C307">
            <v>0</v>
          </cell>
        </row>
      </sheetData>
      <sheetData sheetId="485">
        <row r="307">
          <cell r="C307">
            <v>0</v>
          </cell>
        </row>
      </sheetData>
      <sheetData sheetId="486">
        <row r="307">
          <cell r="C307">
            <v>0</v>
          </cell>
        </row>
      </sheetData>
      <sheetData sheetId="487">
        <row r="307">
          <cell r="C307">
            <v>0</v>
          </cell>
        </row>
      </sheetData>
      <sheetData sheetId="488">
        <row r="307">
          <cell r="C307">
            <v>0</v>
          </cell>
        </row>
      </sheetData>
      <sheetData sheetId="489">
        <row r="307">
          <cell r="C307">
            <v>0</v>
          </cell>
        </row>
      </sheetData>
      <sheetData sheetId="490">
        <row r="307">
          <cell r="C307">
            <v>0</v>
          </cell>
        </row>
      </sheetData>
      <sheetData sheetId="491">
        <row r="307">
          <cell r="C307">
            <v>0</v>
          </cell>
        </row>
      </sheetData>
      <sheetData sheetId="492">
        <row r="307">
          <cell r="C307">
            <v>0</v>
          </cell>
        </row>
      </sheetData>
      <sheetData sheetId="493">
        <row r="307">
          <cell r="C307">
            <v>0</v>
          </cell>
        </row>
      </sheetData>
      <sheetData sheetId="494">
        <row r="307">
          <cell r="C307">
            <v>0</v>
          </cell>
        </row>
      </sheetData>
      <sheetData sheetId="495">
        <row r="307">
          <cell r="C307">
            <v>0</v>
          </cell>
        </row>
      </sheetData>
      <sheetData sheetId="496">
        <row r="307">
          <cell r="C307">
            <v>0</v>
          </cell>
        </row>
      </sheetData>
      <sheetData sheetId="497">
        <row r="307">
          <cell r="C307">
            <v>0</v>
          </cell>
        </row>
      </sheetData>
      <sheetData sheetId="498">
        <row r="307">
          <cell r="C307">
            <v>0</v>
          </cell>
        </row>
      </sheetData>
      <sheetData sheetId="499">
        <row r="307">
          <cell r="C307">
            <v>0</v>
          </cell>
        </row>
      </sheetData>
      <sheetData sheetId="500">
        <row r="307">
          <cell r="C307">
            <v>0</v>
          </cell>
        </row>
      </sheetData>
      <sheetData sheetId="501">
        <row r="307">
          <cell r="C307">
            <v>0</v>
          </cell>
        </row>
      </sheetData>
      <sheetData sheetId="502">
        <row r="307">
          <cell r="C307">
            <v>0</v>
          </cell>
        </row>
      </sheetData>
      <sheetData sheetId="503">
        <row r="307">
          <cell r="C307">
            <v>0</v>
          </cell>
        </row>
      </sheetData>
      <sheetData sheetId="504">
        <row r="307">
          <cell r="C307">
            <v>0</v>
          </cell>
        </row>
      </sheetData>
      <sheetData sheetId="505">
        <row r="307">
          <cell r="C307">
            <v>0</v>
          </cell>
        </row>
      </sheetData>
      <sheetData sheetId="506">
        <row r="307">
          <cell r="C307">
            <v>0</v>
          </cell>
        </row>
      </sheetData>
      <sheetData sheetId="507">
        <row r="307">
          <cell r="C307">
            <v>0</v>
          </cell>
        </row>
      </sheetData>
      <sheetData sheetId="508">
        <row r="307">
          <cell r="C307">
            <v>0</v>
          </cell>
        </row>
      </sheetData>
      <sheetData sheetId="509">
        <row r="307">
          <cell r="C307">
            <v>0</v>
          </cell>
        </row>
      </sheetData>
      <sheetData sheetId="510">
        <row r="307">
          <cell r="C307">
            <v>0</v>
          </cell>
        </row>
      </sheetData>
      <sheetData sheetId="511">
        <row r="307">
          <cell r="C307" t="str">
            <v>Lean Concrete  ( 0.10 cm.)</v>
          </cell>
        </row>
      </sheetData>
      <sheetData sheetId="512">
        <row r="307">
          <cell r="C307">
            <v>0</v>
          </cell>
        </row>
      </sheetData>
      <sheetData sheetId="513">
        <row r="307">
          <cell r="C307">
            <v>0</v>
          </cell>
        </row>
      </sheetData>
      <sheetData sheetId="514">
        <row r="307">
          <cell r="C307">
            <v>0</v>
          </cell>
        </row>
      </sheetData>
      <sheetData sheetId="515">
        <row r="307">
          <cell r="C307">
            <v>0</v>
          </cell>
        </row>
      </sheetData>
      <sheetData sheetId="516">
        <row r="307">
          <cell r="C307" t="str">
            <v>Lean Concrete  ( 0.10 cm.)</v>
          </cell>
        </row>
      </sheetData>
      <sheetData sheetId="517">
        <row r="307">
          <cell r="C307">
            <v>0</v>
          </cell>
        </row>
      </sheetData>
      <sheetData sheetId="518">
        <row r="307">
          <cell r="C307" t="str">
            <v>Lean Concrete  ( 0.10 cm.)</v>
          </cell>
        </row>
      </sheetData>
      <sheetData sheetId="519">
        <row r="307">
          <cell r="C307" t="str">
            <v>Lean Concrete  ( 0.10 cm.)</v>
          </cell>
        </row>
      </sheetData>
      <sheetData sheetId="520">
        <row r="307">
          <cell r="C307" t="str">
            <v>Lean Concrete  ( 0.10 cm.)</v>
          </cell>
        </row>
      </sheetData>
      <sheetData sheetId="521">
        <row r="307">
          <cell r="C307" t="str">
            <v>Lean Concrete  ( 0.10 cm.)</v>
          </cell>
        </row>
      </sheetData>
      <sheetData sheetId="522">
        <row r="307">
          <cell r="C307" t="str">
            <v>Lean Concrete  ( 0.10 cm.)</v>
          </cell>
        </row>
      </sheetData>
      <sheetData sheetId="523">
        <row r="307">
          <cell r="C307">
            <v>0</v>
          </cell>
        </row>
      </sheetData>
      <sheetData sheetId="524">
        <row r="307">
          <cell r="C307">
            <v>0</v>
          </cell>
        </row>
      </sheetData>
      <sheetData sheetId="525">
        <row r="307">
          <cell r="C307">
            <v>0</v>
          </cell>
        </row>
      </sheetData>
      <sheetData sheetId="526">
        <row r="307">
          <cell r="C307" t="str">
            <v>Lean Concrete  ( 0.10 cm.)</v>
          </cell>
        </row>
      </sheetData>
      <sheetData sheetId="527">
        <row r="307">
          <cell r="C307" t="str">
            <v>Lean Concrete  ( 0.10 cm.)</v>
          </cell>
        </row>
      </sheetData>
      <sheetData sheetId="528">
        <row r="307">
          <cell r="C307">
            <v>0</v>
          </cell>
        </row>
      </sheetData>
      <sheetData sheetId="529">
        <row r="307">
          <cell r="C307">
            <v>0</v>
          </cell>
        </row>
      </sheetData>
      <sheetData sheetId="530">
        <row r="307">
          <cell r="C307" t="str">
            <v>Lean Concrete  ( 0.10 cm.)</v>
          </cell>
        </row>
      </sheetData>
      <sheetData sheetId="531">
        <row r="307">
          <cell r="C307" t="str">
            <v>Lean Concrete  ( 0.10 cm.)</v>
          </cell>
        </row>
      </sheetData>
      <sheetData sheetId="532">
        <row r="307">
          <cell r="C307" t="str">
            <v>Lean Concrete  ( 0.10 cm.)</v>
          </cell>
        </row>
      </sheetData>
      <sheetData sheetId="533">
        <row r="307">
          <cell r="C307" t="str">
            <v>Lean Concrete  ( 0.10 cm.)</v>
          </cell>
        </row>
      </sheetData>
      <sheetData sheetId="534">
        <row r="307">
          <cell r="C307" t="str">
            <v>Lean Concrete  ( 0.10 cm.)</v>
          </cell>
        </row>
      </sheetData>
      <sheetData sheetId="535">
        <row r="307">
          <cell r="C307" t="str">
            <v>Lean Concrete  ( 0.10 cm.)</v>
          </cell>
        </row>
      </sheetData>
      <sheetData sheetId="536">
        <row r="307">
          <cell r="C307" t="str">
            <v>Lean Concrete  ( 0.10 cm.)</v>
          </cell>
        </row>
      </sheetData>
      <sheetData sheetId="537">
        <row r="307">
          <cell r="C307">
            <v>0</v>
          </cell>
        </row>
      </sheetData>
      <sheetData sheetId="538">
        <row r="307">
          <cell r="C307">
            <v>0</v>
          </cell>
        </row>
      </sheetData>
      <sheetData sheetId="539">
        <row r="307">
          <cell r="C307">
            <v>0</v>
          </cell>
        </row>
      </sheetData>
      <sheetData sheetId="540">
        <row r="307">
          <cell r="C307">
            <v>0</v>
          </cell>
        </row>
      </sheetData>
      <sheetData sheetId="541">
        <row r="307">
          <cell r="C307">
            <v>0</v>
          </cell>
        </row>
      </sheetData>
      <sheetData sheetId="542">
        <row r="307">
          <cell r="C307">
            <v>0</v>
          </cell>
        </row>
      </sheetData>
      <sheetData sheetId="543">
        <row r="307">
          <cell r="C307">
            <v>0</v>
          </cell>
        </row>
      </sheetData>
      <sheetData sheetId="544">
        <row r="307">
          <cell r="C307">
            <v>0</v>
          </cell>
        </row>
      </sheetData>
      <sheetData sheetId="545">
        <row r="307">
          <cell r="C307">
            <v>0</v>
          </cell>
        </row>
      </sheetData>
      <sheetData sheetId="546">
        <row r="307">
          <cell r="C307">
            <v>0</v>
          </cell>
        </row>
      </sheetData>
      <sheetData sheetId="547">
        <row r="307">
          <cell r="C307">
            <v>0</v>
          </cell>
        </row>
      </sheetData>
      <sheetData sheetId="548">
        <row r="307">
          <cell r="C307">
            <v>0</v>
          </cell>
        </row>
      </sheetData>
      <sheetData sheetId="549">
        <row r="307">
          <cell r="C307">
            <v>0</v>
          </cell>
        </row>
      </sheetData>
      <sheetData sheetId="550">
        <row r="307">
          <cell r="C307">
            <v>0</v>
          </cell>
        </row>
      </sheetData>
      <sheetData sheetId="551">
        <row r="307">
          <cell r="C307">
            <v>0</v>
          </cell>
        </row>
      </sheetData>
      <sheetData sheetId="552">
        <row r="307">
          <cell r="C307">
            <v>0</v>
          </cell>
        </row>
      </sheetData>
      <sheetData sheetId="553">
        <row r="307">
          <cell r="C307">
            <v>0</v>
          </cell>
        </row>
      </sheetData>
      <sheetData sheetId="554">
        <row r="307">
          <cell r="C307">
            <v>0</v>
          </cell>
        </row>
      </sheetData>
      <sheetData sheetId="555">
        <row r="307">
          <cell r="C307">
            <v>0</v>
          </cell>
        </row>
      </sheetData>
      <sheetData sheetId="556">
        <row r="307">
          <cell r="C307">
            <v>0</v>
          </cell>
        </row>
      </sheetData>
      <sheetData sheetId="557">
        <row r="307">
          <cell r="C307">
            <v>0</v>
          </cell>
        </row>
      </sheetData>
      <sheetData sheetId="558">
        <row r="307">
          <cell r="C307">
            <v>0</v>
          </cell>
        </row>
      </sheetData>
      <sheetData sheetId="559">
        <row r="307">
          <cell r="C307">
            <v>0</v>
          </cell>
        </row>
      </sheetData>
      <sheetData sheetId="560">
        <row r="307">
          <cell r="C307" t="str">
            <v>Lean Concrete  ( 0.10 cm.)</v>
          </cell>
        </row>
      </sheetData>
      <sheetData sheetId="561">
        <row r="307">
          <cell r="C307">
            <v>0</v>
          </cell>
        </row>
      </sheetData>
      <sheetData sheetId="562">
        <row r="307">
          <cell r="C307">
            <v>0</v>
          </cell>
        </row>
      </sheetData>
      <sheetData sheetId="563">
        <row r="307">
          <cell r="C307">
            <v>0</v>
          </cell>
        </row>
      </sheetData>
      <sheetData sheetId="564">
        <row r="307">
          <cell r="C307">
            <v>0</v>
          </cell>
        </row>
      </sheetData>
      <sheetData sheetId="565">
        <row r="307">
          <cell r="C307">
            <v>0</v>
          </cell>
        </row>
      </sheetData>
      <sheetData sheetId="566">
        <row r="307">
          <cell r="C307">
            <v>0</v>
          </cell>
        </row>
      </sheetData>
      <sheetData sheetId="567">
        <row r="307">
          <cell r="C307">
            <v>0</v>
          </cell>
        </row>
      </sheetData>
      <sheetData sheetId="568">
        <row r="307">
          <cell r="C307">
            <v>0</v>
          </cell>
        </row>
      </sheetData>
      <sheetData sheetId="569">
        <row r="307">
          <cell r="C307">
            <v>0</v>
          </cell>
        </row>
      </sheetData>
      <sheetData sheetId="570">
        <row r="307">
          <cell r="C307">
            <v>0</v>
          </cell>
        </row>
      </sheetData>
      <sheetData sheetId="571">
        <row r="307">
          <cell r="C307">
            <v>0</v>
          </cell>
        </row>
      </sheetData>
      <sheetData sheetId="572">
        <row r="307">
          <cell r="C307">
            <v>0</v>
          </cell>
        </row>
      </sheetData>
      <sheetData sheetId="573">
        <row r="307">
          <cell r="C307">
            <v>0</v>
          </cell>
        </row>
      </sheetData>
      <sheetData sheetId="574">
        <row r="307">
          <cell r="C307">
            <v>0</v>
          </cell>
        </row>
      </sheetData>
      <sheetData sheetId="575">
        <row r="307">
          <cell r="C307">
            <v>0</v>
          </cell>
        </row>
      </sheetData>
      <sheetData sheetId="576">
        <row r="307">
          <cell r="C307">
            <v>0</v>
          </cell>
        </row>
      </sheetData>
      <sheetData sheetId="577">
        <row r="307">
          <cell r="C307">
            <v>0</v>
          </cell>
        </row>
      </sheetData>
      <sheetData sheetId="578">
        <row r="307">
          <cell r="C307">
            <v>0</v>
          </cell>
        </row>
      </sheetData>
      <sheetData sheetId="579">
        <row r="307">
          <cell r="C307">
            <v>0</v>
          </cell>
        </row>
      </sheetData>
      <sheetData sheetId="580">
        <row r="307">
          <cell r="C307">
            <v>0</v>
          </cell>
        </row>
      </sheetData>
      <sheetData sheetId="581">
        <row r="307">
          <cell r="C307">
            <v>0</v>
          </cell>
        </row>
      </sheetData>
      <sheetData sheetId="582">
        <row r="307">
          <cell r="C307">
            <v>0</v>
          </cell>
        </row>
      </sheetData>
      <sheetData sheetId="583">
        <row r="307">
          <cell r="C307">
            <v>0</v>
          </cell>
        </row>
      </sheetData>
      <sheetData sheetId="584">
        <row r="307">
          <cell r="C307">
            <v>0</v>
          </cell>
        </row>
      </sheetData>
      <sheetData sheetId="585">
        <row r="307">
          <cell r="C307">
            <v>0</v>
          </cell>
        </row>
      </sheetData>
      <sheetData sheetId="586">
        <row r="307">
          <cell r="C307">
            <v>0</v>
          </cell>
        </row>
      </sheetData>
      <sheetData sheetId="587">
        <row r="307">
          <cell r="C307">
            <v>0</v>
          </cell>
        </row>
      </sheetData>
      <sheetData sheetId="588">
        <row r="307">
          <cell r="C307">
            <v>0</v>
          </cell>
        </row>
      </sheetData>
      <sheetData sheetId="589">
        <row r="307">
          <cell r="C307">
            <v>0</v>
          </cell>
        </row>
      </sheetData>
      <sheetData sheetId="590">
        <row r="307">
          <cell r="C307">
            <v>0</v>
          </cell>
        </row>
      </sheetData>
      <sheetData sheetId="591">
        <row r="307">
          <cell r="C307">
            <v>0</v>
          </cell>
        </row>
      </sheetData>
      <sheetData sheetId="592">
        <row r="307">
          <cell r="C307">
            <v>0</v>
          </cell>
        </row>
      </sheetData>
      <sheetData sheetId="593">
        <row r="307">
          <cell r="C307">
            <v>0</v>
          </cell>
        </row>
      </sheetData>
      <sheetData sheetId="594">
        <row r="307">
          <cell r="C307">
            <v>0</v>
          </cell>
        </row>
      </sheetData>
      <sheetData sheetId="595">
        <row r="307">
          <cell r="C307">
            <v>0</v>
          </cell>
        </row>
      </sheetData>
      <sheetData sheetId="596">
        <row r="307">
          <cell r="C307">
            <v>0</v>
          </cell>
        </row>
      </sheetData>
      <sheetData sheetId="597">
        <row r="307">
          <cell r="C307">
            <v>0</v>
          </cell>
        </row>
      </sheetData>
      <sheetData sheetId="598">
        <row r="307">
          <cell r="C307">
            <v>0</v>
          </cell>
        </row>
      </sheetData>
      <sheetData sheetId="599">
        <row r="307">
          <cell r="C307">
            <v>0</v>
          </cell>
        </row>
      </sheetData>
      <sheetData sheetId="600">
        <row r="307">
          <cell r="C307" t="str">
            <v>Lean Concrete  ( 0.10 cm.)</v>
          </cell>
        </row>
      </sheetData>
      <sheetData sheetId="601">
        <row r="307">
          <cell r="C307">
            <v>0</v>
          </cell>
        </row>
      </sheetData>
      <sheetData sheetId="602">
        <row r="307">
          <cell r="C307" t="str">
            <v>Lean Concrete  ( 0.10 cm.)</v>
          </cell>
        </row>
      </sheetData>
      <sheetData sheetId="603">
        <row r="307">
          <cell r="C307" t="str">
            <v>Lean Concrete  ( 0.10 cm.)</v>
          </cell>
        </row>
      </sheetData>
      <sheetData sheetId="604">
        <row r="307">
          <cell r="C307" t="str">
            <v>Lean Concrete  ( 0.10 cm.)</v>
          </cell>
        </row>
      </sheetData>
      <sheetData sheetId="605">
        <row r="307">
          <cell r="C307" t="str">
            <v>Lean Concrete  ( 0.10 cm.)</v>
          </cell>
        </row>
      </sheetData>
      <sheetData sheetId="606">
        <row r="307">
          <cell r="C307">
            <v>0</v>
          </cell>
        </row>
      </sheetData>
      <sheetData sheetId="607">
        <row r="307">
          <cell r="C307">
            <v>0</v>
          </cell>
        </row>
      </sheetData>
      <sheetData sheetId="608">
        <row r="307">
          <cell r="C307">
            <v>0</v>
          </cell>
        </row>
      </sheetData>
      <sheetData sheetId="609">
        <row r="307">
          <cell r="C307">
            <v>0</v>
          </cell>
        </row>
      </sheetData>
      <sheetData sheetId="610">
        <row r="307">
          <cell r="C307">
            <v>0</v>
          </cell>
        </row>
      </sheetData>
      <sheetData sheetId="611">
        <row r="307">
          <cell r="C307">
            <v>0</v>
          </cell>
        </row>
      </sheetData>
      <sheetData sheetId="612">
        <row r="307">
          <cell r="C307">
            <v>0</v>
          </cell>
        </row>
      </sheetData>
      <sheetData sheetId="613">
        <row r="307">
          <cell r="C307">
            <v>0</v>
          </cell>
        </row>
      </sheetData>
      <sheetData sheetId="614">
        <row r="307">
          <cell r="C307" t="str">
            <v>Lean Concrete  ( 0.10 cm.)</v>
          </cell>
        </row>
      </sheetData>
      <sheetData sheetId="615">
        <row r="307">
          <cell r="C307">
            <v>0</v>
          </cell>
        </row>
      </sheetData>
      <sheetData sheetId="616">
        <row r="307">
          <cell r="C307">
            <v>0</v>
          </cell>
        </row>
      </sheetData>
      <sheetData sheetId="617">
        <row r="307">
          <cell r="C307">
            <v>0</v>
          </cell>
        </row>
      </sheetData>
      <sheetData sheetId="618">
        <row r="307">
          <cell r="C307">
            <v>0</v>
          </cell>
        </row>
      </sheetData>
      <sheetData sheetId="619">
        <row r="307">
          <cell r="C307" t="str">
            <v>Lean Concrete  ( 0.10 cm.)</v>
          </cell>
        </row>
      </sheetData>
      <sheetData sheetId="620">
        <row r="307">
          <cell r="C307">
            <v>0</v>
          </cell>
        </row>
      </sheetData>
      <sheetData sheetId="621">
        <row r="307">
          <cell r="C307">
            <v>0</v>
          </cell>
        </row>
      </sheetData>
      <sheetData sheetId="622">
        <row r="307">
          <cell r="C307">
            <v>0</v>
          </cell>
        </row>
      </sheetData>
      <sheetData sheetId="623">
        <row r="307">
          <cell r="C307">
            <v>0</v>
          </cell>
        </row>
      </sheetData>
      <sheetData sheetId="624">
        <row r="307">
          <cell r="C307">
            <v>0</v>
          </cell>
        </row>
      </sheetData>
      <sheetData sheetId="625">
        <row r="307">
          <cell r="C307">
            <v>0</v>
          </cell>
        </row>
      </sheetData>
      <sheetData sheetId="626">
        <row r="307">
          <cell r="C307">
            <v>0</v>
          </cell>
        </row>
      </sheetData>
      <sheetData sheetId="627">
        <row r="307">
          <cell r="C307">
            <v>0</v>
          </cell>
        </row>
      </sheetData>
      <sheetData sheetId="628">
        <row r="307">
          <cell r="C307">
            <v>0</v>
          </cell>
        </row>
      </sheetData>
      <sheetData sheetId="629">
        <row r="307">
          <cell r="C307">
            <v>0</v>
          </cell>
        </row>
      </sheetData>
      <sheetData sheetId="630">
        <row r="307">
          <cell r="C307">
            <v>0</v>
          </cell>
        </row>
      </sheetData>
      <sheetData sheetId="631">
        <row r="307">
          <cell r="C307">
            <v>0</v>
          </cell>
        </row>
      </sheetData>
      <sheetData sheetId="632">
        <row r="307">
          <cell r="C307">
            <v>0</v>
          </cell>
        </row>
      </sheetData>
      <sheetData sheetId="633">
        <row r="307">
          <cell r="C307">
            <v>0</v>
          </cell>
        </row>
      </sheetData>
      <sheetData sheetId="634">
        <row r="307">
          <cell r="C307">
            <v>0</v>
          </cell>
        </row>
      </sheetData>
      <sheetData sheetId="635">
        <row r="307">
          <cell r="C307">
            <v>0</v>
          </cell>
        </row>
      </sheetData>
      <sheetData sheetId="636">
        <row r="307">
          <cell r="C307">
            <v>0</v>
          </cell>
        </row>
      </sheetData>
      <sheetData sheetId="637">
        <row r="307">
          <cell r="C307">
            <v>0</v>
          </cell>
        </row>
      </sheetData>
      <sheetData sheetId="638">
        <row r="307">
          <cell r="C307">
            <v>0</v>
          </cell>
        </row>
      </sheetData>
      <sheetData sheetId="639">
        <row r="307">
          <cell r="C307">
            <v>0</v>
          </cell>
        </row>
      </sheetData>
      <sheetData sheetId="640">
        <row r="307">
          <cell r="C307">
            <v>0</v>
          </cell>
        </row>
      </sheetData>
      <sheetData sheetId="641">
        <row r="307">
          <cell r="C307" t="str">
            <v>Lean Concrete  ( 0.10 cm.)</v>
          </cell>
        </row>
      </sheetData>
      <sheetData sheetId="642">
        <row r="307">
          <cell r="C307" t="str">
            <v>Lean Concrete  ( 0.10 cm.)</v>
          </cell>
        </row>
      </sheetData>
      <sheetData sheetId="643">
        <row r="307">
          <cell r="C307">
            <v>0</v>
          </cell>
        </row>
      </sheetData>
      <sheetData sheetId="644">
        <row r="307">
          <cell r="C307">
            <v>0</v>
          </cell>
        </row>
      </sheetData>
      <sheetData sheetId="645">
        <row r="307">
          <cell r="C307">
            <v>0</v>
          </cell>
        </row>
      </sheetData>
      <sheetData sheetId="646">
        <row r="307">
          <cell r="C307">
            <v>0</v>
          </cell>
        </row>
      </sheetData>
      <sheetData sheetId="647">
        <row r="307">
          <cell r="C307" t="str">
            <v>Lean Concrete  ( 0.10 cm.)</v>
          </cell>
        </row>
      </sheetData>
      <sheetData sheetId="648">
        <row r="307">
          <cell r="C307" t="str">
            <v>Lean Concrete  ( 0.10 cm.)</v>
          </cell>
        </row>
      </sheetData>
      <sheetData sheetId="649">
        <row r="307">
          <cell r="C307" t="str">
            <v>Lean Concrete  ( 0.10 cm.)</v>
          </cell>
        </row>
      </sheetData>
      <sheetData sheetId="650">
        <row r="307">
          <cell r="C307" t="str">
            <v>Lean Concrete  ( 0.10 cm.)</v>
          </cell>
        </row>
      </sheetData>
      <sheetData sheetId="651">
        <row r="307">
          <cell r="C307">
            <v>0</v>
          </cell>
        </row>
      </sheetData>
      <sheetData sheetId="652">
        <row r="307">
          <cell r="C307">
            <v>0</v>
          </cell>
        </row>
      </sheetData>
      <sheetData sheetId="653">
        <row r="307">
          <cell r="C307">
            <v>0</v>
          </cell>
        </row>
      </sheetData>
      <sheetData sheetId="654">
        <row r="307">
          <cell r="C307">
            <v>0</v>
          </cell>
        </row>
      </sheetData>
      <sheetData sheetId="655">
        <row r="307">
          <cell r="C307">
            <v>0</v>
          </cell>
        </row>
      </sheetData>
      <sheetData sheetId="656">
        <row r="307">
          <cell r="C307">
            <v>0</v>
          </cell>
        </row>
      </sheetData>
      <sheetData sheetId="657">
        <row r="307">
          <cell r="C307">
            <v>0</v>
          </cell>
        </row>
      </sheetData>
      <sheetData sheetId="658">
        <row r="307">
          <cell r="C307">
            <v>0</v>
          </cell>
        </row>
      </sheetData>
      <sheetData sheetId="659">
        <row r="307">
          <cell r="C307">
            <v>0</v>
          </cell>
        </row>
      </sheetData>
      <sheetData sheetId="660">
        <row r="307">
          <cell r="C307">
            <v>0</v>
          </cell>
        </row>
      </sheetData>
      <sheetData sheetId="661">
        <row r="307">
          <cell r="C307">
            <v>0</v>
          </cell>
        </row>
      </sheetData>
      <sheetData sheetId="662">
        <row r="307">
          <cell r="C307">
            <v>0</v>
          </cell>
        </row>
      </sheetData>
      <sheetData sheetId="663">
        <row r="307">
          <cell r="C307" t="str">
            <v>Lean Concrete  ( 0.10 cm.)</v>
          </cell>
        </row>
      </sheetData>
      <sheetData sheetId="664">
        <row r="307">
          <cell r="C307">
            <v>0</v>
          </cell>
        </row>
      </sheetData>
      <sheetData sheetId="665">
        <row r="307">
          <cell r="C307">
            <v>0</v>
          </cell>
        </row>
      </sheetData>
      <sheetData sheetId="666">
        <row r="307">
          <cell r="C307">
            <v>0</v>
          </cell>
        </row>
      </sheetData>
      <sheetData sheetId="667">
        <row r="307">
          <cell r="C307">
            <v>0</v>
          </cell>
        </row>
      </sheetData>
      <sheetData sheetId="668">
        <row r="307">
          <cell r="C307" t="str">
            <v>Lean Concrete  ( 0.10 cm.)</v>
          </cell>
        </row>
      </sheetData>
      <sheetData sheetId="669">
        <row r="307">
          <cell r="C307" t="str">
            <v>Lean Concrete  ( 0.10 cm.)</v>
          </cell>
        </row>
      </sheetData>
      <sheetData sheetId="670">
        <row r="307">
          <cell r="C307" t="str">
            <v>Lean Concrete  ( 0.10 cm.)</v>
          </cell>
        </row>
      </sheetData>
      <sheetData sheetId="671">
        <row r="307">
          <cell r="C307" t="str">
            <v>Lean Concrete  ( 0.10 cm.)</v>
          </cell>
        </row>
      </sheetData>
      <sheetData sheetId="672">
        <row r="307">
          <cell r="C307" t="str">
            <v>Lean Concrete  ( 0.10 cm.)</v>
          </cell>
        </row>
      </sheetData>
      <sheetData sheetId="673">
        <row r="307">
          <cell r="C307" t="str">
            <v>Lean Concrete  ( 0.10 cm.)</v>
          </cell>
        </row>
      </sheetData>
      <sheetData sheetId="674">
        <row r="307">
          <cell r="C307" t="str">
            <v>Lean Concrete  ( 0.10 cm.)</v>
          </cell>
        </row>
      </sheetData>
      <sheetData sheetId="675">
        <row r="307">
          <cell r="C307" t="str">
            <v>Lean Concrete  ( 0.10 cm.)</v>
          </cell>
        </row>
      </sheetData>
      <sheetData sheetId="676">
        <row r="307">
          <cell r="C307">
            <v>0</v>
          </cell>
        </row>
      </sheetData>
      <sheetData sheetId="677">
        <row r="307">
          <cell r="C307">
            <v>0</v>
          </cell>
        </row>
      </sheetData>
      <sheetData sheetId="678">
        <row r="307">
          <cell r="C307">
            <v>0</v>
          </cell>
        </row>
      </sheetData>
      <sheetData sheetId="679">
        <row r="307">
          <cell r="C307">
            <v>0</v>
          </cell>
        </row>
      </sheetData>
      <sheetData sheetId="680">
        <row r="307">
          <cell r="C307">
            <v>0</v>
          </cell>
        </row>
      </sheetData>
      <sheetData sheetId="681">
        <row r="307">
          <cell r="C307">
            <v>0</v>
          </cell>
        </row>
      </sheetData>
      <sheetData sheetId="682">
        <row r="307">
          <cell r="C307" t="str">
            <v>Lean Concrete  ( 0.10 cm.)</v>
          </cell>
        </row>
      </sheetData>
      <sheetData sheetId="683">
        <row r="307">
          <cell r="C307">
            <v>0</v>
          </cell>
        </row>
      </sheetData>
      <sheetData sheetId="684">
        <row r="307">
          <cell r="C307">
            <v>0</v>
          </cell>
        </row>
      </sheetData>
      <sheetData sheetId="685">
        <row r="307">
          <cell r="C307">
            <v>0</v>
          </cell>
        </row>
      </sheetData>
      <sheetData sheetId="686">
        <row r="307">
          <cell r="C307">
            <v>0</v>
          </cell>
        </row>
      </sheetData>
      <sheetData sheetId="687">
        <row r="307">
          <cell r="C307">
            <v>0</v>
          </cell>
        </row>
      </sheetData>
      <sheetData sheetId="688">
        <row r="307">
          <cell r="C307">
            <v>0</v>
          </cell>
        </row>
      </sheetData>
      <sheetData sheetId="689">
        <row r="307">
          <cell r="C307">
            <v>0</v>
          </cell>
        </row>
      </sheetData>
      <sheetData sheetId="690">
        <row r="307">
          <cell r="C307">
            <v>0</v>
          </cell>
        </row>
      </sheetData>
      <sheetData sheetId="691">
        <row r="307">
          <cell r="C307">
            <v>0</v>
          </cell>
        </row>
      </sheetData>
      <sheetData sheetId="692">
        <row r="307">
          <cell r="C307">
            <v>0</v>
          </cell>
        </row>
      </sheetData>
      <sheetData sheetId="693">
        <row r="307">
          <cell r="C307">
            <v>0</v>
          </cell>
        </row>
      </sheetData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>
        <row r="307">
          <cell r="C307">
            <v>0</v>
          </cell>
        </row>
      </sheetData>
      <sheetData sheetId="708">
        <row r="307">
          <cell r="C307">
            <v>0</v>
          </cell>
        </row>
      </sheetData>
      <sheetData sheetId="709">
        <row r="307">
          <cell r="C307" t="str">
            <v>Lean Concrete  ( 0.10 cm.)</v>
          </cell>
        </row>
      </sheetData>
      <sheetData sheetId="710">
        <row r="307">
          <cell r="C307">
            <v>0</v>
          </cell>
        </row>
      </sheetData>
      <sheetData sheetId="711">
        <row r="307">
          <cell r="C307">
            <v>0</v>
          </cell>
        </row>
      </sheetData>
      <sheetData sheetId="712">
        <row r="307">
          <cell r="C307">
            <v>0</v>
          </cell>
        </row>
      </sheetData>
      <sheetData sheetId="713">
        <row r="307">
          <cell r="C307">
            <v>0</v>
          </cell>
        </row>
      </sheetData>
      <sheetData sheetId="714">
        <row r="307">
          <cell r="C307">
            <v>0</v>
          </cell>
        </row>
      </sheetData>
      <sheetData sheetId="715">
        <row r="307">
          <cell r="C307">
            <v>0</v>
          </cell>
        </row>
      </sheetData>
      <sheetData sheetId="716">
        <row r="307">
          <cell r="C307">
            <v>0</v>
          </cell>
        </row>
      </sheetData>
      <sheetData sheetId="717">
        <row r="307">
          <cell r="C307">
            <v>0</v>
          </cell>
        </row>
      </sheetData>
      <sheetData sheetId="718">
        <row r="307">
          <cell r="C307">
            <v>0</v>
          </cell>
        </row>
      </sheetData>
      <sheetData sheetId="719">
        <row r="307">
          <cell r="C307">
            <v>0</v>
          </cell>
        </row>
      </sheetData>
      <sheetData sheetId="720">
        <row r="307">
          <cell r="C307">
            <v>0</v>
          </cell>
        </row>
      </sheetData>
      <sheetData sheetId="721">
        <row r="307">
          <cell r="C307">
            <v>0</v>
          </cell>
        </row>
      </sheetData>
      <sheetData sheetId="722">
        <row r="307">
          <cell r="C307">
            <v>0</v>
          </cell>
        </row>
      </sheetData>
      <sheetData sheetId="723">
        <row r="307">
          <cell r="C307">
            <v>0</v>
          </cell>
        </row>
      </sheetData>
      <sheetData sheetId="724">
        <row r="307">
          <cell r="C307">
            <v>0</v>
          </cell>
        </row>
      </sheetData>
      <sheetData sheetId="725">
        <row r="307">
          <cell r="C307">
            <v>0</v>
          </cell>
        </row>
      </sheetData>
      <sheetData sheetId="726">
        <row r="307">
          <cell r="C307">
            <v>0</v>
          </cell>
        </row>
      </sheetData>
      <sheetData sheetId="727">
        <row r="307">
          <cell r="C307">
            <v>0</v>
          </cell>
        </row>
      </sheetData>
      <sheetData sheetId="728" refreshError="1"/>
      <sheetData sheetId="729">
        <row r="307">
          <cell r="C307">
            <v>0</v>
          </cell>
        </row>
      </sheetData>
      <sheetData sheetId="730">
        <row r="307">
          <cell r="C307">
            <v>0</v>
          </cell>
        </row>
      </sheetData>
      <sheetData sheetId="731">
        <row r="307">
          <cell r="C307">
            <v>0</v>
          </cell>
        </row>
      </sheetData>
      <sheetData sheetId="732">
        <row r="307">
          <cell r="C307">
            <v>0</v>
          </cell>
        </row>
      </sheetData>
      <sheetData sheetId="733">
        <row r="307">
          <cell r="C307">
            <v>0</v>
          </cell>
        </row>
      </sheetData>
      <sheetData sheetId="734">
        <row r="307">
          <cell r="C307">
            <v>0</v>
          </cell>
        </row>
      </sheetData>
      <sheetData sheetId="735">
        <row r="307">
          <cell r="C307">
            <v>0</v>
          </cell>
        </row>
      </sheetData>
      <sheetData sheetId="736">
        <row r="307">
          <cell r="C307">
            <v>0</v>
          </cell>
        </row>
      </sheetData>
      <sheetData sheetId="737">
        <row r="307">
          <cell r="C307">
            <v>0</v>
          </cell>
        </row>
      </sheetData>
      <sheetData sheetId="738">
        <row r="307">
          <cell r="C307">
            <v>0</v>
          </cell>
        </row>
      </sheetData>
      <sheetData sheetId="739">
        <row r="307">
          <cell r="C307" t="str">
            <v>Lean Concrete  ( 0.10 cm.)</v>
          </cell>
        </row>
      </sheetData>
      <sheetData sheetId="740">
        <row r="307">
          <cell r="C307">
            <v>0</v>
          </cell>
        </row>
      </sheetData>
      <sheetData sheetId="741">
        <row r="307">
          <cell r="C307" t="str">
            <v>Lean Concrete  ( 0.10 cm.)</v>
          </cell>
        </row>
      </sheetData>
      <sheetData sheetId="742">
        <row r="307">
          <cell r="C307">
            <v>0</v>
          </cell>
        </row>
      </sheetData>
      <sheetData sheetId="743">
        <row r="307">
          <cell r="C307">
            <v>0</v>
          </cell>
        </row>
      </sheetData>
      <sheetData sheetId="744">
        <row r="307">
          <cell r="C307">
            <v>0</v>
          </cell>
        </row>
      </sheetData>
      <sheetData sheetId="745">
        <row r="307">
          <cell r="C307" t="str">
            <v>Lean Concrete  ( 0.10 cm.)</v>
          </cell>
        </row>
      </sheetData>
      <sheetData sheetId="746">
        <row r="307">
          <cell r="C307" t="str">
            <v>Lean Concrete  ( 0.10 cm.)</v>
          </cell>
        </row>
      </sheetData>
      <sheetData sheetId="747">
        <row r="307">
          <cell r="C307">
            <v>0</v>
          </cell>
        </row>
      </sheetData>
      <sheetData sheetId="748">
        <row r="307">
          <cell r="C307">
            <v>0</v>
          </cell>
        </row>
      </sheetData>
      <sheetData sheetId="749">
        <row r="307">
          <cell r="C307">
            <v>0</v>
          </cell>
        </row>
      </sheetData>
      <sheetData sheetId="750">
        <row r="307">
          <cell r="C307">
            <v>0</v>
          </cell>
        </row>
      </sheetData>
      <sheetData sheetId="751">
        <row r="307">
          <cell r="C307">
            <v>0</v>
          </cell>
        </row>
      </sheetData>
      <sheetData sheetId="752">
        <row r="307">
          <cell r="C307">
            <v>0</v>
          </cell>
        </row>
      </sheetData>
      <sheetData sheetId="753">
        <row r="307">
          <cell r="C307">
            <v>0</v>
          </cell>
        </row>
      </sheetData>
      <sheetData sheetId="754">
        <row r="307">
          <cell r="C307">
            <v>0</v>
          </cell>
        </row>
      </sheetData>
      <sheetData sheetId="755">
        <row r="307">
          <cell r="C307">
            <v>0</v>
          </cell>
        </row>
      </sheetData>
      <sheetData sheetId="756">
        <row r="307">
          <cell r="C307">
            <v>0</v>
          </cell>
        </row>
      </sheetData>
      <sheetData sheetId="757">
        <row r="307">
          <cell r="C307">
            <v>0</v>
          </cell>
        </row>
      </sheetData>
      <sheetData sheetId="758">
        <row r="307">
          <cell r="C307">
            <v>0</v>
          </cell>
        </row>
      </sheetData>
      <sheetData sheetId="759">
        <row r="307">
          <cell r="C307">
            <v>0</v>
          </cell>
        </row>
      </sheetData>
      <sheetData sheetId="760">
        <row r="307">
          <cell r="C307">
            <v>0</v>
          </cell>
        </row>
      </sheetData>
      <sheetData sheetId="761">
        <row r="307">
          <cell r="C307">
            <v>0</v>
          </cell>
        </row>
      </sheetData>
      <sheetData sheetId="762">
        <row r="307">
          <cell r="C307">
            <v>0</v>
          </cell>
        </row>
      </sheetData>
      <sheetData sheetId="763">
        <row r="307">
          <cell r="C307">
            <v>0</v>
          </cell>
        </row>
      </sheetData>
      <sheetData sheetId="764">
        <row r="307">
          <cell r="C307">
            <v>0</v>
          </cell>
        </row>
      </sheetData>
      <sheetData sheetId="765">
        <row r="307">
          <cell r="C307">
            <v>0</v>
          </cell>
        </row>
      </sheetData>
      <sheetData sheetId="766">
        <row r="307">
          <cell r="C307">
            <v>0</v>
          </cell>
        </row>
      </sheetData>
      <sheetData sheetId="767">
        <row r="307">
          <cell r="C307">
            <v>0</v>
          </cell>
        </row>
      </sheetData>
      <sheetData sheetId="768">
        <row r="307">
          <cell r="C307">
            <v>0</v>
          </cell>
        </row>
      </sheetData>
      <sheetData sheetId="769">
        <row r="307">
          <cell r="C307">
            <v>0</v>
          </cell>
        </row>
      </sheetData>
      <sheetData sheetId="770">
        <row r="307">
          <cell r="C307">
            <v>0</v>
          </cell>
        </row>
      </sheetData>
      <sheetData sheetId="771">
        <row r="307">
          <cell r="C307">
            <v>0</v>
          </cell>
        </row>
      </sheetData>
      <sheetData sheetId="772">
        <row r="307">
          <cell r="C307">
            <v>0</v>
          </cell>
        </row>
      </sheetData>
      <sheetData sheetId="773">
        <row r="307">
          <cell r="C307">
            <v>0</v>
          </cell>
        </row>
      </sheetData>
      <sheetData sheetId="774">
        <row r="307">
          <cell r="C307">
            <v>0</v>
          </cell>
        </row>
      </sheetData>
      <sheetData sheetId="775">
        <row r="307">
          <cell r="C307">
            <v>0</v>
          </cell>
        </row>
      </sheetData>
      <sheetData sheetId="776">
        <row r="307">
          <cell r="C307">
            <v>0</v>
          </cell>
        </row>
      </sheetData>
      <sheetData sheetId="777">
        <row r="307">
          <cell r="C307">
            <v>0</v>
          </cell>
        </row>
      </sheetData>
      <sheetData sheetId="778">
        <row r="307">
          <cell r="C307">
            <v>0</v>
          </cell>
        </row>
      </sheetData>
      <sheetData sheetId="779">
        <row r="307">
          <cell r="C307">
            <v>0</v>
          </cell>
        </row>
      </sheetData>
      <sheetData sheetId="780">
        <row r="307">
          <cell r="C307">
            <v>0</v>
          </cell>
        </row>
      </sheetData>
      <sheetData sheetId="781">
        <row r="307">
          <cell r="C307">
            <v>0</v>
          </cell>
        </row>
      </sheetData>
      <sheetData sheetId="782">
        <row r="307">
          <cell r="C307">
            <v>0</v>
          </cell>
        </row>
      </sheetData>
      <sheetData sheetId="783">
        <row r="307">
          <cell r="C307">
            <v>0</v>
          </cell>
        </row>
      </sheetData>
      <sheetData sheetId="784">
        <row r="307">
          <cell r="C307">
            <v>0</v>
          </cell>
        </row>
      </sheetData>
      <sheetData sheetId="785">
        <row r="307">
          <cell r="C307">
            <v>0</v>
          </cell>
        </row>
      </sheetData>
      <sheetData sheetId="786">
        <row r="307">
          <cell r="C307">
            <v>0</v>
          </cell>
        </row>
      </sheetData>
      <sheetData sheetId="787">
        <row r="307">
          <cell r="C307">
            <v>0</v>
          </cell>
        </row>
      </sheetData>
      <sheetData sheetId="788">
        <row r="307">
          <cell r="C307">
            <v>0</v>
          </cell>
        </row>
      </sheetData>
      <sheetData sheetId="789">
        <row r="307">
          <cell r="C307">
            <v>0</v>
          </cell>
        </row>
      </sheetData>
      <sheetData sheetId="790">
        <row r="307">
          <cell r="C307">
            <v>0</v>
          </cell>
        </row>
      </sheetData>
      <sheetData sheetId="791">
        <row r="307">
          <cell r="C307">
            <v>0</v>
          </cell>
        </row>
      </sheetData>
      <sheetData sheetId="792">
        <row r="307">
          <cell r="C307">
            <v>0</v>
          </cell>
        </row>
      </sheetData>
      <sheetData sheetId="793">
        <row r="307">
          <cell r="C307">
            <v>0</v>
          </cell>
        </row>
      </sheetData>
      <sheetData sheetId="794">
        <row r="307">
          <cell r="C307">
            <v>0</v>
          </cell>
        </row>
      </sheetData>
      <sheetData sheetId="795">
        <row r="307">
          <cell r="C307">
            <v>0</v>
          </cell>
        </row>
      </sheetData>
      <sheetData sheetId="796">
        <row r="307">
          <cell r="C307">
            <v>0</v>
          </cell>
        </row>
      </sheetData>
      <sheetData sheetId="797">
        <row r="307">
          <cell r="C307">
            <v>0</v>
          </cell>
        </row>
      </sheetData>
      <sheetData sheetId="798">
        <row r="307">
          <cell r="C307">
            <v>0</v>
          </cell>
        </row>
      </sheetData>
      <sheetData sheetId="799">
        <row r="307">
          <cell r="C307">
            <v>0</v>
          </cell>
        </row>
      </sheetData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>
        <row r="307">
          <cell r="C307">
            <v>0</v>
          </cell>
        </row>
      </sheetData>
      <sheetData sheetId="808" refreshError="1"/>
      <sheetData sheetId="809" refreshError="1"/>
      <sheetData sheetId="810">
        <row r="307">
          <cell r="C307">
            <v>0</v>
          </cell>
        </row>
      </sheetData>
      <sheetData sheetId="811">
        <row r="307">
          <cell r="C307">
            <v>0</v>
          </cell>
        </row>
      </sheetData>
      <sheetData sheetId="812" refreshError="1"/>
      <sheetData sheetId="813" refreshError="1"/>
      <sheetData sheetId="814" refreshError="1"/>
      <sheetData sheetId="815" refreshError="1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>
        <row r="307">
          <cell r="C307">
            <v>0</v>
          </cell>
        </row>
      </sheetData>
      <sheetData sheetId="827" refreshError="1"/>
      <sheetData sheetId="828">
        <row r="307">
          <cell r="C307">
            <v>0</v>
          </cell>
        </row>
      </sheetData>
      <sheetData sheetId="829">
        <row r="307">
          <cell r="C307" t="str">
            <v>Lean Concrete  ( 0.10 cm.)</v>
          </cell>
        </row>
      </sheetData>
      <sheetData sheetId="830">
        <row r="307">
          <cell r="C307">
            <v>0</v>
          </cell>
        </row>
      </sheetData>
      <sheetData sheetId="831">
        <row r="307">
          <cell r="C307">
            <v>0</v>
          </cell>
        </row>
      </sheetData>
      <sheetData sheetId="832">
        <row r="307">
          <cell r="C307">
            <v>0</v>
          </cell>
        </row>
      </sheetData>
      <sheetData sheetId="833">
        <row r="307">
          <cell r="C307">
            <v>0</v>
          </cell>
        </row>
      </sheetData>
      <sheetData sheetId="834">
        <row r="307">
          <cell r="C307">
            <v>0</v>
          </cell>
        </row>
      </sheetData>
      <sheetData sheetId="835">
        <row r="307">
          <cell r="C307">
            <v>0</v>
          </cell>
        </row>
      </sheetData>
      <sheetData sheetId="836">
        <row r="307">
          <cell r="C307">
            <v>0</v>
          </cell>
        </row>
      </sheetData>
      <sheetData sheetId="837">
        <row r="307">
          <cell r="C307">
            <v>0</v>
          </cell>
        </row>
      </sheetData>
      <sheetData sheetId="838">
        <row r="307">
          <cell r="C307">
            <v>0</v>
          </cell>
        </row>
      </sheetData>
      <sheetData sheetId="839">
        <row r="307">
          <cell r="C307">
            <v>0</v>
          </cell>
        </row>
      </sheetData>
      <sheetData sheetId="840">
        <row r="307">
          <cell r="C307">
            <v>0</v>
          </cell>
        </row>
      </sheetData>
      <sheetData sheetId="841">
        <row r="307">
          <cell r="C307">
            <v>0</v>
          </cell>
        </row>
      </sheetData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>
        <row r="307">
          <cell r="C307">
            <v>0</v>
          </cell>
        </row>
      </sheetData>
      <sheetData sheetId="934">
        <row r="307">
          <cell r="C307">
            <v>0</v>
          </cell>
        </row>
      </sheetData>
      <sheetData sheetId="935">
        <row r="307">
          <cell r="C307">
            <v>0</v>
          </cell>
        </row>
      </sheetData>
      <sheetData sheetId="936">
        <row r="307">
          <cell r="C307">
            <v>0</v>
          </cell>
        </row>
      </sheetData>
      <sheetData sheetId="937">
        <row r="307">
          <cell r="C307">
            <v>0</v>
          </cell>
        </row>
      </sheetData>
      <sheetData sheetId="938">
        <row r="307">
          <cell r="C307">
            <v>0</v>
          </cell>
        </row>
      </sheetData>
      <sheetData sheetId="939">
        <row r="307">
          <cell r="C307">
            <v>0</v>
          </cell>
        </row>
      </sheetData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>
        <row r="307">
          <cell r="C307">
            <v>0</v>
          </cell>
        </row>
      </sheetData>
      <sheetData sheetId="954" refreshError="1"/>
      <sheetData sheetId="955">
        <row r="307">
          <cell r="C307">
            <v>0</v>
          </cell>
        </row>
      </sheetData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>
        <row r="307">
          <cell r="C307" t="str">
            <v>Lean Concrete  ( 0.10 cm.)</v>
          </cell>
        </row>
      </sheetData>
      <sheetData sheetId="985">
        <row r="307">
          <cell r="C307">
            <v>0</v>
          </cell>
        </row>
      </sheetData>
      <sheetData sheetId="986">
        <row r="307">
          <cell r="C307" t="str">
            <v>Lean Concrete  ( 0.10 cm.)</v>
          </cell>
        </row>
      </sheetData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>
        <row r="307">
          <cell r="C307">
            <v>0</v>
          </cell>
        </row>
      </sheetData>
      <sheetData sheetId="997">
        <row r="307">
          <cell r="C307">
            <v>0</v>
          </cell>
        </row>
      </sheetData>
      <sheetData sheetId="998">
        <row r="307">
          <cell r="C307">
            <v>0</v>
          </cell>
        </row>
      </sheetData>
      <sheetData sheetId="999">
        <row r="307">
          <cell r="C307">
            <v>0</v>
          </cell>
        </row>
      </sheetData>
      <sheetData sheetId="1000">
        <row r="307">
          <cell r="C307">
            <v>0</v>
          </cell>
        </row>
      </sheetData>
      <sheetData sheetId="1001">
        <row r="307">
          <cell r="C307">
            <v>0</v>
          </cell>
        </row>
      </sheetData>
      <sheetData sheetId="1002">
        <row r="307">
          <cell r="C307">
            <v>0</v>
          </cell>
        </row>
      </sheetData>
      <sheetData sheetId="1003">
        <row r="307">
          <cell r="C307">
            <v>0</v>
          </cell>
        </row>
      </sheetData>
      <sheetData sheetId="1004">
        <row r="307">
          <cell r="C307">
            <v>0</v>
          </cell>
        </row>
      </sheetData>
      <sheetData sheetId="1005">
        <row r="307">
          <cell r="C307">
            <v>0</v>
          </cell>
        </row>
      </sheetData>
      <sheetData sheetId="1006">
        <row r="307">
          <cell r="C307">
            <v>0</v>
          </cell>
        </row>
      </sheetData>
      <sheetData sheetId="1007">
        <row r="307">
          <cell r="C307">
            <v>0</v>
          </cell>
        </row>
      </sheetData>
      <sheetData sheetId="1008">
        <row r="307">
          <cell r="C307">
            <v>0</v>
          </cell>
        </row>
      </sheetData>
      <sheetData sheetId="1009">
        <row r="307">
          <cell r="C307">
            <v>0</v>
          </cell>
        </row>
      </sheetData>
      <sheetData sheetId="1010">
        <row r="307">
          <cell r="C307">
            <v>0</v>
          </cell>
        </row>
      </sheetData>
      <sheetData sheetId="1011">
        <row r="307">
          <cell r="C307">
            <v>0</v>
          </cell>
        </row>
      </sheetData>
      <sheetData sheetId="1012">
        <row r="307">
          <cell r="C307">
            <v>0</v>
          </cell>
        </row>
      </sheetData>
      <sheetData sheetId="1013">
        <row r="307">
          <cell r="C307">
            <v>0</v>
          </cell>
        </row>
      </sheetData>
      <sheetData sheetId="1014">
        <row r="307">
          <cell r="C307">
            <v>0</v>
          </cell>
        </row>
      </sheetData>
      <sheetData sheetId="1015">
        <row r="307">
          <cell r="C307">
            <v>0</v>
          </cell>
        </row>
      </sheetData>
      <sheetData sheetId="1016">
        <row r="307">
          <cell r="C307">
            <v>0</v>
          </cell>
        </row>
      </sheetData>
      <sheetData sheetId="1017">
        <row r="307">
          <cell r="C307">
            <v>0</v>
          </cell>
        </row>
      </sheetData>
      <sheetData sheetId="1018">
        <row r="307">
          <cell r="C307">
            <v>0</v>
          </cell>
        </row>
      </sheetData>
      <sheetData sheetId="1019">
        <row r="307">
          <cell r="C307">
            <v>0</v>
          </cell>
        </row>
      </sheetData>
      <sheetData sheetId="1020">
        <row r="307">
          <cell r="C307">
            <v>0</v>
          </cell>
        </row>
      </sheetData>
      <sheetData sheetId="1021">
        <row r="307">
          <cell r="C307">
            <v>0</v>
          </cell>
        </row>
      </sheetData>
      <sheetData sheetId="1022">
        <row r="307">
          <cell r="C307">
            <v>0</v>
          </cell>
        </row>
      </sheetData>
      <sheetData sheetId="1023">
        <row r="307">
          <cell r="C307">
            <v>0</v>
          </cell>
        </row>
      </sheetData>
      <sheetData sheetId="1024">
        <row r="307">
          <cell r="C307">
            <v>0</v>
          </cell>
        </row>
      </sheetData>
      <sheetData sheetId="1025">
        <row r="307">
          <cell r="C307">
            <v>0</v>
          </cell>
        </row>
      </sheetData>
      <sheetData sheetId="1026">
        <row r="307">
          <cell r="C307">
            <v>0</v>
          </cell>
        </row>
      </sheetData>
      <sheetData sheetId="1027">
        <row r="307">
          <cell r="C307">
            <v>0</v>
          </cell>
        </row>
      </sheetData>
      <sheetData sheetId="1028">
        <row r="307">
          <cell r="C307">
            <v>0</v>
          </cell>
        </row>
      </sheetData>
      <sheetData sheetId="1029">
        <row r="307">
          <cell r="C307">
            <v>0</v>
          </cell>
        </row>
      </sheetData>
      <sheetData sheetId="1030">
        <row r="307">
          <cell r="C307">
            <v>0</v>
          </cell>
        </row>
      </sheetData>
      <sheetData sheetId="1031">
        <row r="307">
          <cell r="C307">
            <v>0</v>
          </cell>
        </row>
      </sheetData>
      <sheetData sheetId="1032">
        <row r="307">
          <cell r="C307">
            <v>0</v>
          </cell>
        </row>
      </sheetData>
      <sheetData sheetId="1033">
        <row r="307">
          <cell r="C307">
            <v>0</v>
          </cell>
        </row>
      </sheetData>
      <sheetData sheetId="1034">
        <row r="307">
          <cell r="C307">
            <v>0</v>
          </cell>
        </row>
      </sheetData>
      <sheetData sheetId="1035">
        <row r="307">
          <cell r="C307">
            <v>0</v>
          </cell>
        </row>
      </sheetData>
      <sheetData sheetId="1036">
        <row r="307">
          <cell r="C307">
            <v>0</v>
          </cell>
        </row>
      </sheetData>
      <sheetData sheetId="1037">
        <row r="307">
          <cell r="C307">
            <v>0</v>
          </cell>
        </row>
      </sheetData>
      <sheetData sheetId="1038">
        <row r="307">
          <cell r="C307">
            <v>0</v>
          </cell>
        </row>
      </sheetData>
      <sheetData sheetId="1039">
        <row r="307">
          <cell r="C307">
            <v>0</v>
          </cell>
        </row>
      </sheetData>
      <sheetData sheetId="1040">
        <row r="307">
          <cell r="C307">
            <v>0</v>
          </cell>
        </row>
      </sheetData>
      <sheetData sheetId="1041">
        <row r="307">
          <cell r="C307">
            <v>0</v>
          </cell>
        </row>
      </sheetData>
      <sheetData sheetId="1042">
        <row r="307">
          <cell r="C307">
            <v>0</v>
          </cell>
        </row>
      </sheetData>
      <sheetData sheetId="1043">
        <row r="307">
          <cell r="C307">
            <v>0</v>
          </cell>
        </row>
      </sheetData>
      <sheetData sheetId="1044">
        <row r="307">
          <cell r="C307">
            <v>0</v>
          </cell>
        </row>
      </sheetData>
      <sheetData sheetId="1045">
        <row r="307">
          <cell r="C307">
            <v>0</v>
          </cell>
        </row>
      </sheetData>
      <sheetData sheetId="1046">
        <row r="307">
          <cell r="C307">
            <v>0</v>
          </cell>
        </row>
      </sheetData>
      <sheetData sheetId="1047">
        <row r="307">
          <cell r="C307">
            <v>0</v>
          </cell>
        </row>
      </sheetData>
      <sheetData sheetId="1048">
        <row r="307">
          <cell r="C307">
            <v>0</v>
          </cell>
        </row>
      </sheetData>
      <sheetData sheetId="1049">
        <row r="307">
          <cell r="C307">
            <v>0</v>
          </cell>
        </row>
      </sheetData>
      <sheetData sheetId="1050">
        <row r="307">
          <cell r="C307">
            <v>0</v>
          </cell>
        </row>
      </sheetData>
      <sheetData sheetId="1051">
        <row r="307">
          <cell r="C307">
            <v>0</v>
          </cell>
        </row>
      </sheetData>
      <sheetData sheetId="1052">
        <row r="307">
          <cell r="C307">
            <v>0</v>
          </cell>
        </row>
      </sheetData>
      <sheetData sheetId="1053">
        <row r="307">
          <cell r="C307">
            <v>0</v>
          </cell>
        </row>
      </sheetData>
      <sheetData sheetId="1054">
        <row r="307">
          <cell r="C307">
            <v>0</v>
          </cell>
        </row>
      </sheetData>
      <sheetData sheetId="1055">
        <row r="307">
          <cell r="C307">
            <v>0</v>
          </cell>
        </row>
      </sheetData>
      <sheetData sheetId="1056">
        <row r="307">
          <cell r="C307">
            <v>0</v>
          </cell>
        </row>
      </sheetData>
      <sheetData sheetId="1057">
        <row r="307">
          <cell r="C307">
            <v>0</v>
          </cell>
        </row>
      </sheetData>
      <sheetData sheetId="1058">
        <row r="307">
          <cell r="C307">
            <v>0</v>
          </cell>
        </row>
      </sheetData>
      <sheetData sheetId="1059">
        <row r="307">
          <cell r="C307">
            <v>0</v>
          </cell>
        </row>
      </sheetData>
      <sheetData sheetId="1060">
        <row r="307">
          <cell r="C307">
            <v>0</v>
          </cell>
        </row>
      </sheetData>
      <sheetData sheetId="1061">
        <row r="307">
          <cell r="C307">
            <v>0</v>
          </cell>
        </row>
      </sheetData>
      <sheetData sheetId="1062">
        <row r="307">
          <cell r="C307">
            <v>0</v>
          </cell>
        </row>
      </sheetData>
      <sheetData sheetId="1063">
        <row r="307">
          <cell r="C307">
            <v>0</v>
          </cell>
        </row>
      </sheetData>
      <sheetData sheetId="1064">
        <row r="307">
          <cell r="C307">
            <v>0</v>
          </cell>
        </row>
      </sheetData>
      <sheetData sheetId="1065">
        <row r="307">
          <cell r="C307">
            <v>0</v>
          </cell>
        </row>
      </sheetData>
      <sheetData sheetId="1066">
        <row r="307">
          <cell r="C307">
            <v>0</v>
          </cell>
        </row>
      </sheetData>
      <sheetData sheetId="1067">
        <row r="307">
          <cell r="C307">
            <v>0</v>
          </cell>
        </row>
      </sheetData>
      <sheetData sheetId="1068">
        <row r="307">
          <cell r="C307">
            <v>0</v>
          </cell>
        </row>
      </sheetData>
      <sheetData sheetId="1069">
        <row r="307">
          <cell r="C307">
            <v>0</v>
          </cell>
        </row>
      </sheetData>
      <sheetData sheetId="1070">
        <row r="307">
          <cell r="C307">
            <v>0</v>
          </cell>
        </row>
      </sheetData>
      <sheetData sheetId="1071">
        <row r="307">
          <cell r="C307">
            <v>0</v>
          </cell>
        </row>
      </sheetData>
      <sheetData sheetId="1072">
        <row r="307">
          <cell r="C307">
            <v>0</v>
          </cell>
        </row>
      </sheetData>
      <sheetData sheetId="1073">
        <row r="307">
          <cell r="C307">
            <v>0</v>
          </cell>
        </row>
      </sheetData>
      <sheetData sheetId="1074">
        <row r="307">
          <cell r="C307">
            <v>0</v>
          </cell>
        </row>
      </sheetData>
      <sheetData sheetId="1075">
        <row r="307">
          <cell r="C307">
            <v>0</v>
          </cell>
        </row>
      </sheetData>
      <sheetData sheetId="1076">
        <row r="307">
          <cell r="C307">
            <v>0</v>
          </cell>
        </row>
      </sheetData>
      <sheetData sheetId="1077">
        <row r="307">
          <cell r="C307">
            <v>0</v>
          </cell>
        </row>
      </sheetData>
      <sheetData sheetId="1078">
        <row r="307">
          <cell r="C307">
            <v>0</v>
          </cell>
        </row>
      </sheetData>
      <sheetData sheetId="1079">
        <row r="307">
          <cell r="C307">
            <v>0</v>
          </cell>
        </row>
      </sheetData>
      <sheetData sheetId="1080">
        <row r="307">
          <cell r="C307">
            <v>0</v>
          </cell>
        </row>
      </sheetData>
      <sheetData sheetId="1081">
        <row r="307">
          <cell r="C307">
            <v>0</v>
          </cell>
        </row>
      </sheetData>
      <sheetData sheetId="1082">
        <row r="307">
          <cell r="C307">
            <v>0</v>
          </cell>
        </row>
      </sheetData>
      <sheetData sheetId="1083">
        <row r="307">
          <cell r="C307">
            <v>0</v>
          </cell>
        </row>
      </sheetData>
      <sheetData sheetId="1084" refreshError="1"/>
      <sheetData sheetId="1085" refreshError="1"/>
      <sheetData sheetId="1086" refreshError="1"/>
      <sheetData sheetId="1087" refreshError="1"/>
      <sheetData sheetId="1088">
        <row r="307">
          <cell r="C307">
            <v>0</v>
          </cell>
        </row>
      </sheetData>
      <sheetData sheetId="1089"/>
      <sheetData sheetId="1090"/>
      <sheetData sheetId="1091">
        <row r="307">
          <cell r="C307">
            <v>0</v>
          </cell>
        </row>
      </sheetData>
      <sheetData sheetId="1092">
        <row r="307">
          <cell r="C307">
            <v>0</v>
          </cell>
        </row>
      </sheetData>
      <sheetData sheetId="1093"/>
      <sheetData sheetId="1094"/>
      <sheetData sheetId="1095"/>
      <sheetData sheetId="1096"/>
      <sheetData sheetId="1097">
        <row r="307">
          <cell r="C307">
            <v>0</v>
          </cell>
        </row>
      </sheetData>
      <sheetData sheetId="1098"/>
      <sheetData sheetId="1099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>
        <row r="307">
          <cell r="C307">
            <v>0</v>
          </cell>
        </row>
      </sheetData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>
        <row r="307">
          <cell r="C307">
            <v>0</v>
          </cell>
        </row>
      </sheetData>
      <sheetData sheetId="1134">
        <row r="307">
          <cell r="C307">
            <v>0</v>
          </cell>
        </row>
      </sheetData>
      <sheetData sheetId="1135">
        <row r="307">
          <cell r="C307" t="str">
            <v>Lean Concrete  ( 0.10 cm.)</v>
          </cell>
        </row>
      </sheetData>
      <sheetData sheetId="1136">
        <row r="307">
          <cell r="C307" t="str">
            <v>Lean Concrete  ( 0.10 cm.)</v>
          </cell>
        </row>
      </sheetData>
      <sheetData sheetId="1137">
        <row r="307">
          <cell r="C307" t="str">
            <v>Lean Concrete  ( 0.10 cm.)</v>
          </cell>
        </row>
      </sheetData>
      <sheetData sheetId="1138">
        <row r="307">
          <cell r="C307" t="str">
            <v>Lean Concrete  ( 0.10 cm.)</v>
          </cell>
        </row>
      </sheetData>
      <sheetData sheetId="1139">
        <row r="307">
          <cell r="C307" t="str">
            <v>Lean Concrete  ( 0.10 cm.)</v>
          </cell>
        </row>
      </sheetData>
      <sheetData sheetId="1140">
        <row r="307">
          <cell r="C307" t="str">
            <v>Lean Concrete  ( 0.10 cm.)</v>
          </cell>
        </row>
      </sheetData>
      <sheetData sheetId="1141">
        <row r="307">
          <cell r="C307" t="str">
            <v>Lean Concrete  ( 0.10 cm.)</v>
          </cell>
        </row>
      </sheetData>
      <sheetData sheetId="1142">
        <row r="307">
          <cell r="C307">
            <v>0</v>
          </cell>
        </row>
      </sheetData>
      <sheetData sheetId="1143">
        <row r="307">
          <cell r="C307">
            <v>0</v>
          </cell>
        </row>
      </sheetData>
      <sheetData sheetId="1144">
        <row r="307">
          <cell r="C307" t="str">
            <v>Lean Concrete  ( 0.10 cm.)</v>
          </cell>
        </row>
      </sheetData>
      <sheetData sheetId="1145">
        <row r="307">
          <cell r="C307" t="str">
            <v>Lean Concrete  ( 0.10 cm.)</v>
          </cell>
        </row>
      </sheetData>
      <sheetData sheetId="1146">
        <row r="307">
          <cell r="C307" t="str">
            <v>Lean Concrete  ( 0.10 cm.)</v>
          </cell>
        </row>
      </sheetData>
      <sheetData sheetId="1147">
        <row r="307">
          <cell r="C307" t="str">
            <v>Lean Concrete  ( 0.10 cm.)</v>
          </cell>
        </row>
      </sheetData>
      <sheetData sheetId="1148">
        <row r="307">
          <cell r="C307" t="str">
            <v>Lean Concrete  ( 0.10 cm.)</v>
          </cell>
        </row>
      </sheetData>
      <sheetData sheetId="1149">
        <row r="307">
          <cell r="C307">
            <v>0</v>
          </cell>
        </row>
      </sheetData>
      <sheetData sheetId="1150">
        <row r="307">
          <cell r="C307" t="str">
            <v>Lean Concrete  ( 0.10 cm.)</v>
          </cell>
        </row>
      </sheetData>
      <sheetData sheetId="1151">
        <row r="307">
          <cell r="C307">
            <v>0</v>
          </cell>
        </row>
      </sheetData>
      <sheetData sheetId="1152">
        <row r="307">
          <cell r="C307">
            <v>0</v>
          </cell>
        </row>
      </sheetData>
      <sheetData sheetId="1153">
        <row r="307">
          <cell r="C307">
            <v>0</v>
          </cell>
        </row>
      </sheetData>
      <sheetData sheetId="1154">
        <row r="307">
          <cell r="C307">
            <v>0</v>
          </cell>
        </row>
      </sheetData>
      <sheetData sheetId="1155">
        <row r="307">
          <cell r="C307">
            <v>0</v>
          </cell>
        </row>
      </sheetData>
      <sheetData sheetId="1156">
        <row r="307">
          <cell r="C307" t="str">
            <v>Lean Concrete  ( 0.10 cm.)</v>
          </cell>
        </row>
      </sheetData>
      <sheetData sheetId="1157">
        <row r="307">
          <cell r="C307" t="str">
            <v>Lean Concrete  ( 0.10 cm.)</v>
          </cell>
        </row>
      </sheetData>
      <sheetData sheetId="1158">
        <row r="307">
          <cell r="C307">
            <v>0</v>
          </cell>
        </row>
      </sheetData>
      <sheetData sheetId="1159">
        <row r="307">
          <cell r="C307">
            <v>0</v>
          </cell>
        </row>
      </sheetData>
      <sheetData sheetId="1160">
        <row r="307">
          <cell r="C307">
            <v>0</v>
          </cell>
        </row>
      </sheetData>
      <sheetData sheetId="1161">
        <row r="307">
          <cell r="C307" t="str">
            <v>Lean Concrete  ( 0.10 cm.)</v>
          </cell>
        </row>
      </sheetData>
      <sheetData sheetId="1162">
        <row r="307">
          <cell r="C307" t="str">
            <v>Lean Concrete  ( 0.10 cm.)</v>
          </cell>
        </row>
      </sheetData>
      <sheetData sheetId="1163">
        <row r="307">
          <cell r="C307" t="str">
            <v>Lean Concrete  ( 0.10 cm.)</v>
          </cell>
        </row>
      </sheetData>
      <sheetData sheetId="1164">
        <row r="307">
          <cell r="C307" t="str">
            <v>Lean Concrete  ( 0.10 cm.)</v>
          </cell>
        </row>
      </sheetData>
      <sheetData sheetId="1165">
        <row r="307">
          <cell r="C307">
            <v>0</v>
          </cell>
        </row>
      </sheetData>
      <sheetData sheetId="1166">
        <row r="307">
          <cell r="C307" t="str">
            <v>Lean Concrete  ( 0.10 cm.)</v>
          </cell>
        </row>
      </sheetData>
      <sheetData sheetId="1167">
        <row r="307">
          <cell r="C307">
            <v>0</v>
          </cell>
        </row>
      </sheetData>
      <sheetData sheetId="1168">
        <row r="307">
          <cell r="C307" t="str">
            <v>Lean Concrete  ( 0.10 cm.)</v>
          </cell>
        </row>
      </sheetData>
      <sheetData sheetId="1169">
        <row r="307">
          <cell r="C307">
            <v>0</v>
          </cell>
        </row>
      </sheetData>
      <sheetData sheetId="1170">
        <row r="307">
          <cell r="C307">
            <v>0</v>
          </cell>
        </row>
      </sheetData>
      <sheetData sheetId="1171">
        <row r="307">
          <cell r="C307">
            <v>0</v>
          </cell>
        </row>
      </sheetData>
      <sheetData sheetId="1172">
        <row r="307">
          <cell r="C307">
            <v>0</v>
          </cell>
        </row>
      </sheetData>
      <sheetData sheetId="1173">
        <row r="307">
          <cell r="C307">
            <v>0</v>
          </cell>
        </row>
      </sheetData>
      <sheetData sheetId="1174">
        <row r="307">
          <cell r="C307">
            <v>0</v>
          </cell>
        </row>
      </sheetData>
      <sheetData sheetId="1175">
        <row r="307">
          <cell r="C307">
            <v>0</v>
          </cell>
        </row>
      </sheetData>
      <sheetData sheetId="1176">
        <row r="307">
          <cell r="C307">
            <v>0</v>
          </cell>
        </row>
      </sheetData>
      <sheetData sheetId="1177">
        <row r="307">
          <cell r="C307">
            <v>0</v>
          </cell>
        </row>
      </sheetData>
      <sheetData sheetId="1178">
        <row r="307">
          <cell r="C307" t="str">
            <v>Lean Concrete  ( 0.10 cm.)</v>
          </cell>
        </row>
      </sheetData>
      <sheetData sheetId="1179">
        <row r="307">
          <cell r="C307">
            <v>0</v>
          </cell>
        </row>
      </sheetData>
      <sheetData sheetId="1180">
        <row r="307">
          <cell r="C307">
            <v>0</v>
          </cell>
        </row>
      </sheetData>
      <sheetData sheetId="1181">
        <row r="307">
          <cell r="C307">
            <v>0</v>
          </cell>
        </row>
      </sheetData>
      <sheetData sheetId="1182">
        <row r="307">
          <cell r="C307">
            <v>0</v>
          </cell>
        </row>
      </sheetData>
      <sheetData sheetId="1183">
        <row r="307">
          <cell r="C307">
            <v>0</v>
          </cell>
        </row>
      </sheetData>
      <sheetData sheetId="1184">
        <row r="307">
          <cell r="C307">
            <v>0</v>
          </cell>
        </row>
      </sheetData>
      <sheetData sheetId="1185">
        <row r="307">
          <cell r="C307">
            <v>0</v>
          </cell>
        </row>
      </sheetData>
      <sheetData sheetId="1186">
        <row r="307">
          <cell r="C307">
            <v>0</v>
          </cell>
        </row>
      </sheetData>
      <sheetData sheetId="1187">
        <row r="307">
          <cell r="C307">
            <v>0</v>
          </cell>
        </row>
      </sheetData>
      <sheetData sheetId="1188"/>
      <sheetData sheetId="1189">
        <row r="307">
          <cell r="C307">
            <v>0</v>
          </cell>
        </row>
      </sheetData>
      <sheetData sheetId="1190">
        <row r="307">
          <cell r="C307">
            <v>0</v>
          </cell>
        </row>
      </sheetData>
      <sheetData sheetId="1191">
        <row r="307">
          <cell r="C307">
            <v>0</v>
          </cell>
        </row>
      </sheetData>
      <sheetData sheetId="1192">
        <row r="307">
          <cell r="C307">
            <v>0</v>
          </cell>
        </row>
      </sheetData>
      <sheetData sheetId="1193">
        <row r="307">
          <cell r="C307">
            <v>0</v>
          </cell>
        </row>
      </sheetData>
      <sheetData sheetId="1194">
        <row r="307">
          <cell r="C307">
            <v>0</v>
          </cell>
        </row>
      </sheetData>
      <sheetData sheetId="1195">
        <row r="307">
          <cell r="C307">
            <v>0</v>
          </cell>
        </row>
      </sheetData>
      <sheetData sheetId="1196">
        <row r="307">
          <cell r="C307">
            <v>0</v>
          </cell>
        </row>
      </sheetData>
      <sheetData sheetId="1197">
        <row r="307">
          <cell r="C307">
            <v>0</v>
          </cell>
        </row>
      </sheetData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>
        <row r="307">
          <cell r="C307">
            <v>0</v>
          </cell>
        </row>
      </sheetData>
      <sheetData sheetId="1239">
        <row r="307">
          <cell r="C307">
            <v>0</v>
          </cell>
        </row>
      </sheetData>
      <sheetData sheetId="1240">
        <row r="307">
          <cell r="C307">
            <v>0</v>
          </cell>
        </row>
      </sheetData>
      <sheetData sheetId="1241">
        <row r="307">
          <cell r="C307">
            <v>0</v>
          </cell>
        </row>
      </sheetData>
      <sheetData sheetId="1242">
        <row r="307">
          <cell r="C307">
            <v>0</v>
          </cell>
        </row>
      </sheetData>
      <sheetData sheetId="1243" refreshError="1"/>
      <sheetData sheetId="1244">
        <row r="307">
          <cell r="C307">
            <v>0</v>
          </cell>
        </row>
      </sheetData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>
        <row r="307">
          <cell r="C307">
            <v>0</v>
          </cell>
        </row>
      </sheetData>
      <sheetData sheetId="1253">
        <row r="307">
          <cell r="C307">
            <v>0</v>
          </cell>
        </row>
      </sheetData>
      <sheetData sheetId="1254">
        <row r="307">
          <cell r="C307">
            <v>0</v>
          </cell>
        </row>
      </sheetData>
      <sheetData sheetId="1255">
        <row r="307">
          <cell r="C307">
            <v>0</v>
          </cell>
        </row>
      </sheetData>
      <sheetData sheetId="1256">
        <row r="307">
          <cell r="C307">
            <v>0</v>
          </cell>
        </row>
      </sheetData>
      <sheetData sheetId="1257">
        <row r="307">
          <cell r="C307">
            <v>0</v>
          </cell>
        </row>
      </sheetData>
      <sheetData sheetId="1258">
        <row r="307">
          <cell r="C307">
            <v>0</v>
          </cell>
        </row>
      </sheetData>
      <sheetData sheetId="1259">
        <row r="307">
          <cell r="C307">
            <v>0</v>
          </cell>
        </row>
      </sheetData>
      <sheetData sheetId="1260">
        <row r="307">
          <cell r="C307">
            <v>0</v>
          </cell>
        </row>
      </sheetData>
      <sheetData sheetId="1261">
        <row r="307">
          <cell r="C307">
            <v>0</v>
          </cell>
        </row>
      </sheetData>
      <sheetData sheetId="1262">
        <row r="307">
          <cell r="C307">
            <v>0</v>
          </cell>
        </row>
      </sheetData>
      <sheetData sheetId="1263">
        <row r="307">
          <cell r="C307">
            <v>0</v>
          </cell>
        </row>
      </sheetData>
      <sheetData sheetId="1264">
        <row r="307">
          <cell r="C307">
            <v>0</v>
          </cell>
        </row>
      </sheetData>
      <sheetData sheetId="1265">
        <row r="307">
          <cell r="C307">
            <v>0</v>
          </cell>
        </row>
      </sheetData>
      <sheetData sheetId="1266">
        <row r="307">
          <cell r="C307">
            <v>0</v>
          </cell>
        </row>
      </sheetData>
      <sheetData sheetId="1267">
        <row r="307">
          <cell r="C307">
            <v>0</v>
          </cell>
        </row>
      </sheetData>
      <sheetData sheetId="1268">
        <row r="307">
          <cell r="C307">
            <v>0</v>
          </cell>
        </row>
      </sheetData>
      <sheetData sheetId="1269">
        <row r="307">
          <cell r="C307">
            <v>0</v>
          </cell>
        </row>
      </sheetData>
      <sheetData sheetId="1270">
        <row r="307">
          <cell r="C307">
            <v>0</v>
          </cell>
        </row>
      </sheetData>
      <sheetData sheetId="1271">
        <row r="307">
          <cell r="C307">
            <v>0</v>
          </cell>
        </row>
      </sheetData>
      <sheetData sheetId="1272">
        <row r="307">
          <cell r="C307">
            <v>0</v>
          </cell>
        </row>
      </sheetData>
      <sheetData sheetId="1273">
        <row r="307">
          <cell r="C307">
            <v>0</v>
          </cell>
        </row>
      </sheetData>
      <sheetData sheetId="1274">
        <row r="307">
          <cell r="C307">
            <v>0</v>
          </cell>
        </row>
      </sheetData>
      <sheetData sheetId="1275">
        <row r="307">
          <cell r="C307" t="str">
            <v>Lean Concrete  ( 0.10 cm.)</v>
          </cell>
        </row>
      </sheetData>
      <sheetData sheetId="1276">
        <row r="307">
          <cell r="C307">
            <v>0</v>
          </cell>
        </row>
      </sheetData>
      <sheetData sheetId="1277">
        <row r="307">
          <cell r="C307">
            <v>0</v>
          </cell>
        </row>
      </sheetData>
      <sheetData sheetId="1278">
        <row r="307">
          <cell r="C307">
            <v>0</v>
          </cell>
        </row>
      </sheetData>
      <sheetData sheetId="1279" refreshError="1"/>
      <sheetData sheetId="1280">
        <row r="307">
          <cell r="C307">
            <v>0</v>
          </cell>
        </row>
      </sheetData>
      <sheetData sheetId="1281">
        <row r="307">
          <cell r="C307">
            <v>0</v>
          </cell>
        </row>
      </sheetData>
      <sheetData sheetId="1282">
        <row r="307">
          <cell r="C307">
            <v>0</v>
          </cell>
        </row>
      </sheetData>
      <sheetData sheetId="1283">
        <row r="307">
          <cell r="C307">
            <v>0</v>
          </cell>
        </row>
      </sheetData>
      <sheetData sheetId="1284">
        <row r="307">
          <cell r="C307">
            <v>0</v>
          </cell>
        </row>
      </sheetData>
      <sheetData sheetId="1285">
        <row r="307">
          <cell r="C307">
            <v>0</v>
          </cell>
        </row>
      </sheetData>
      <sheetData sheetId="1286">
        <row r="307">
          <cell r="C307">
            <v>0</v>
          </cell>
        </row>
      </sheetData>
      <sheetData sheetId="1287" refreshError="1"/>
      <sheetData sheetId="1288" refreshError="1"/>
      <sheetData sheetId="1289">
        <row r="307">
          <cell r="C307">
            <v>0</v>
          </cell>
        </row>
      </sheetData>
      <sheetData sheetId="1290" refreshError="1"/>
      <sheetData sheetId="1291">
        <row r="307">
          <cell r="C307">
            <v>0</v>
          </cell>
        </row>
      </sheetData>
      <sheetData sheetId="1292" refreshError="1"/>
      <sheetData sheetId="1293">
        <row r="307">
          <cell r="C307" t="str">
            <v>Lean Concrete  ( 0.10 cm.)</v>
          </cell>
        </row>
      </sheetData>
      <sheetData sheetId="1294">
        <row r="307">
          <cell r="C307" t="str">
            <v>Lean Concrete  ( 0.10 cm.)</v>
          </cell>
        </row>
      </sheetData>
      <sheetData sheetId="1295">
        <row r="307">
          <cell r="C307">
            <v>0</v>
          </cell>
        </row>
      </sheetData>
      <sheetData sheetId="1296">
        <row r="307">
          <cell r="C307" t="str">
            <v>Lean Concrete  ( 0.10 cm.)</v>
          </cell>
        </row>
      </sheetData>
      <sheetData sheetId="1297">
        <row r="307">
          <cell r="C307">
            <v>0</v>
          </cell>
        </row>
      </sheetData>
      <sheetData sheetId="1298">
        <row r="307">
          <cell r="C307">
            <v>0</v>
          </cell>
        </row>
      </sheetData>
      <sheetData sheetId="1299">
        <row r="307">
          <cell r="C307">
            <v>0</v>
          </cell>
        </row>
      </sheetData>
      <sheetData sheetId="1300">
        <row r="307">
          <cell r="C307">
            <v>0</v>
          </cell>
        </row>
      </sheetData>
      <sheetData sheetId="1301">
        <row r="307">
          <cell r="C307">
            <v>0</v>
          </cell>
        </row>
      </sheetData>
      <sheetData sheetId="1302">
        <row r="307">
          <cell r="C307">
            <v>0</v>
          </cell>
        </row>
      </sheetData>
      <sheetData sheetId="1303">
        <row r="307">
          <cell r="C307">
            <v>0</v>
          </cell>
        </row>
      </sheetData>
      <sheetData sheetId="1304">
        <row r="307">
          <cell r="C307" t="str">
            <v>Lean Concrete  ( 0.10 cm.)</v>
          </cell>
        </row>
      </sheetData>
      <sheetData sheetId="1305">
        <row r="307">
          <cell r="C307">
            <v>0</v>
          </cell>
        </row>
      </sheetData>
      <sheetData sheetId="1306">
        <row r="307">
          <cell r="C307">
            <v>0</v>
          </cell>
        </row>
      </sheetData>
      <sheetData sheetId="1307">
        <row r="307">
          <cell r="C307">
            <v>0</v>
          </cell>
        </row>
      </sheetData>
      <sheetData sheetId="1308">
        <row r="307">
          <cell r="C307">
            <v>0</v>
          </cell>
        </row>
      </sheetData>
      <sheetData sheetId="1309">
        <row r="307">
          <cell r="C307">
            <v>0</v>
          </cell>
        </row>
      </sheetData>
      <sheetData sheetId="1310">
        <row r="307">
          <cell r="C307">
            <v>0</v>
          </cell>
        </row>
      </sheetData>
      <sheetData sheetId="1311">
        <row r="307">
          <cell r="C307">
            <v>0</v>
          </cell>
        </row>
      </sheetData>
      <sheetData sheetId="1312">
        <row r="307">
          <cell r="C307">
            <v>0</v>
          </cell>
        </row>
      </sheetData>
      <sheetData sheetId="1313">
        <row r="307">
          <cell r="C307">
            <v>0</v>
          </cell>
        </row>
      </sheetData>
      <sheetData sheetId="1314">
        <row r="307">
          <cell r="C307">
            <v>0</v>
          </cell>
        </row>
      </sheetData>
      <sheetData sheetId="1315">
        <row r="307">
          <cell r="C307" t="str">
            <v>Lean Concrete  ( 0.10 cm.)</v>
          </cell>
        </row>
      </sheetData>
      <sheetData sheetId="1316">
        <row r="307">
          <cell r="C307" t="str">
            <v>Lean Concrete  ( 0.10 cm.)</v>
          </cell>
        </row>
      </sheetData>
      <sheetData sheetId="1317">
        <row r="307">
          <cell r="C307">
            <v>0</v>
          </cell>
        </row>
      </sheetData>
      <sheetData sheetId="1318">
        <row r="307">
          <cell r="C307">
            <v>0</v>
          </cell>
        </row>
      </sheetData>
      <sheetData sheetId="1319">
        <row r="307">
          <cell r="C307">
            <v>0</v>
          </cell>
        </row>
      </sheetData>
      <sheetData sheetId="1320">
        <row r="307">
          <cell r="C307">
            <v>0</v>
          </cell>
        </row>
      </sheetData>
      <sheetData sheetId="1321">
        <row r="307">
          <cell r="C307">
            <v>0</v>
          </cell>
        </row>
      </sheetData>
      <sheetData sheetId="1322">
        <row r="307">
          <cell r="C307" t="str">
            <v>Lean Concrete  ( 0.10 cm.)</v>
          </cell>
        </row>
      </sheetData>
      <sheetData sheetId="1323">
        <row r="307">
          <cell r="C307">
            <v>0</v>
          </cell>
        </row>
      </sheetData>
      <sheetData sheetId="1324">
        <row r="307">
          <cell r="C307">
            <v>0</v>
          </cell>
        </row>
      </sheetData>
      <sheetData sheetId="1325">
        <row r="307">
          <cell r="C307">
            <v>0</v>
          </cell>
        </row>
      </sheetData>
      <sheetData sheetId="1326">
        <row r="307">
          <cell r="C307">
            <v>0</v>
          </cell>
        </row>
      </sheetData>
      <sheetData sheetId="1327">
        <row r="307">
          <cell r="C307" t="str">
            <v>Lean Concrete  ( 0.10 cm.)</v>
          </cell>
        </row>
      </sheetData>
      <sheetData sheetId="1328">
        <row r="307">
          <cell r="C307" t="str">
            <v>Lean Concrete  ( 0.10 cm.)</v>
          </cell>
        </row>
      </sheetData>
      <sheetData sheetId="1329">
        <row r="307">
          <cell r="C307" t="str">
            <v>Lean Concrete  ( 0.10 cm.)</v>
          </cell>
        </row>
      </sheetData>
      <sheetData sheetId="1330">
        <row r="307">
          <cell r="C307">
            <v>0</v>
          </cell>
        </row>
      </sheetData>
      <sheetData sheetId="1331">
        <row r="307">
          <cell r="C307">
            <v>0</v>
          </cell>
        </row>
      </sheetData>
      <sheetData sheetId="1332">
        <row r="307">
          <cell r="C307">
            <v>0</v>
          </cell>
        </row>
      </sheetData>
      <sheetData sheetId="1333">
        <row r="307">
          <cell r="C307">
            <v>0</v>
          </cell>
        </row>
      </sheetData>
      <sheetData sheetId="1334">
        <row r="307">
          <cell r="C307">
            <v>0</v>
          </cell>
        </row>
      </sheetData>
      <sheetData sheetId="1335">
        <row r="307">
          <cell r="C307" t="str">
            <v>Lean Concrete  ( 0.10 cm.)</v>
          </cell>
        </row>
      </sheetData>
      <sheetData sheetId="1336">
        <row r="307">
          <cell r="C307" t="str">
            <v>Lean Concrete  ( 0.10 cm.)</v>
          </cell>
        </row>
      </sheetData>
      <sheetData sheetId="1337">
        <row r="307">
          <cell r="C307" t="str">
            <v>Lean Concrete  ( 0.10 cm.)</v>
          </cell>
        </row>
      </sheetData>
      <sheetData sheetId="1338">
        <row r="307">
          <cell r="C307" t="str">
            <v>Lean Concrete  ( 0.10 cm.)</v>
          </cell>
        </row>
      </sheetData>
      <sheetData sheetId="1339">
        <row r="307">
          <cell r="C307" t="str">
            <v>Lean Concrete  ( 0.10 cm.)</v>
          </cell>
        </row>
      </sheetData>
      <sheetData sheetId="1340">
        <row r="307">
          <cell r="C307" t="str">
            <v>Lean Concrete  ( 0.10 cm.)</v>
          </cell>
        </row>
      </sheetData>
      <sheetData sheetId="1341">
        <row r="307">
          <cell r="C307" t="str">
            <v>Lean Concrete  ( 0.10 cm.)</v>
          </cell>
        </row>
      </sheetData>
      <sheetData sheetId="1342">
        <row r="307">
          <cell r="C307" t="str">
            <v>Lean Concrete  ( 0.10 cm.)</v>
          </cell>
        </row>
      </sheetData>
      <sheetData sheetId="1343">
        <row r="307">
          <cell r="C307" t="str">
            <v>Lean Concrete  ( 0.10 cm.)</v>
          </cell>
        </row>
      </sheetData>
      <sheetData sheetId="1344" refreshError="1"/>
      <sheetData sheetId="1345">
        <row r="307">
          <cell r="C307" t="str">
            <v>Lean Concrete  ( 0.10 cm.)</v>
          </cell>
        </row>
      </sheetData>
      <sheetData sheetId="1346">
        <row r="307">
          <cell r="C307">
            <v>0</v>
          </cell>
        </row>
      </sheetData>
      <sheetData sheetId="1347">
        <row r="307">
          <cell r="C307" t="str">
            <v>Lean Concrete  ( 0.10 cm.)</v>
          </cell>
        </row>
      </sheetData>
      <sheetData sheetId="1348">
        <row r="307">
          <cell r="C307">
            <v>0</v>
          </cell>
        </row>
      </sheetData>
      <sheetData sheetId="1349">
        <row r="307">
          <cell r="C307">
            <v>0</v>
          </cell>
        </row>
      </sheetData>
      <sheetData sheetId="1350">
        <row r="307">
          <cell r="C307">
            <v>0</v>
          </cell>
        </row>
      </sheetData>
      <sheetData sheetId="1351">
        <row r="307">
          <cell r="C307">
            <v>0</v>
          </cell>
        </row>
      </sheetData>
      <sheetData sheetId="1352">
        <row r="307">
          <cell r="C307">
            <v>0</v>
          </cell>
        </row>
      </sheetData>
      <sheetData sheetId="1353">
        <row r="307">
          <cell r="C307">
            <v>0</v>
          </cell>
        </row>
      </sheetData>
      <sheetData sheetId="1354">
        <row r="307">
          <cell r="C307">
            <v>0</v>
          </cell>
        </row>
      </sheetData>
      <sheetData sheetId="1355">
        <row r="307">
          <cell r="C307">
            <v>0</v>
          </cell>
        </row>
      </sheetData>
      <sheetData sheetId="1356">
        <row r="307">
          <cell r="C307">
            <v>0</v>
          </cell>
        </row>
      </sheetData>
      <sheetData sheetId="1357">
        <row r="307">
          <cell r="C307">
            <v>0</v>
          </cell>
        </row>
      </sheetData>
      <sheetData sheetId="1358">
        <row r="307">
          <cell r="C307">
            <v>0</v>
          </cell>
        </row>
      </sheetData>
      <sheetData sheetId="1359">
        <row r="307">
          <cell r="C307">
            <v>0</v>
          </cell>
        </row>
      </sheetData>
      <sheetData sheetId="1360">
        <row r="307">
          <cell r="C307">
            <v>0</v>
          </cell>
        </row>
      </sheetData>
      <sheetData sheetId="1361">
        <row r="307">
          <cell r="C307">
            <v>0</v>
          </cell>
        </row>
      </sheetData>
      <sheetData sheetId="1362">
        <row r="307">
          <cell r="C307">
            <v>0</v>
          </cell>
        </row>
      </sheetData>
      <sheetData sheetId="1363">
        <row r="307">
          <cell r="C307">
            <v>0</v>
          </cell>
        </row>
      </sheetData>
      <sheetData sheetId="1364">
        <row r="307">
          <cell r="C307">
            <v>0</v>
          </cell>
        </row>
      </sheetData>
      <sheetData sheetId="1365">
        <row r="307">
          <cell r="C307">
            <v>0</v>
          </cell>
        </row>
      </sheetData>
      <sheetData sheetId="1366">
        <row r="307">
          <cell r="C307">
            <v>0</v>
          </cell>
        </row>
      </sheetData>
      <sheetData sheetId="1367">
        <row r="307">
          <cell r="C307">
            <v>0</v>
          </cell>
        </row>
      </sheetData>
      <sheetData sheetId="1368">
        <row r="307">
          <cell r="C307">
            <v>0</v>
          </cell>
        </row>
      </sheetData>
      <sheetData sheetId="1369">
        <row r="307">
          <cell r="C307">
            <v>0</v>
          </cell>
        </row>
      </sheetData>
      <sheetData sheetId="1370">
        <row r="307">
          <cell r="C307">
            <v>0</v>
          </cell>
        </row>
      </sheetData>
      <sheetData sheetId="1371">
        <row r="307">
          <cell r="C307">
            <v>0</v>
          </cell>
        </row>
      </sheetData>
      <sheetData sheetId="1372">
        <row r="307">
          <cell r="C307">
            <v>0</v>
          </cell>
        </row>
      </sheetData>
      <sheetData sheetId="1373">
        <row r="307">
          <cell r="C307">
            <v>0</v>
          </cell>
        </row>
      </sheetData>
      <sheetData sheetId="1374">
        <row r="307">
          <cell r="C307">
            <v>0</v>
          </cell>
        </row>
      </sheetData>
      <sheetData sheetId="1375">
        <row r="307">
          <cell r="C307">
            <v>0</v>
          </cell>
        </row>
      </sheetData>
      <sheetData sheetId="1376">
        <row r="307">
          <cell r="C307">
            <v>0</v>
          </cell>
        </row>
      </sheetData>
      <sheetData sheetId="1377">
        <row r="307">
          <cell r="C307">
            <v>0</v>
          </cell>
        </row>
      </sheetData>
      <sheetData sheetId="1378">
        <row r="307">
          <cell r="C307">
            <v>0</v>
          </cell>
        </row>
      </sheetData>
      <sheetData sheetId="1379">
        <row r="307">
          <cell r="C307">
            <v>0</v>
          </cell>
        </row>
      </sheetData>
      <sheetData sheetId="1380">
        <row r="307">
          <cell r="C307">
            <v>0</v>
          </cell>
        </row>
      </sheetData>
      <sheetData sheetId="1381">
        <row r="307">
          <cell r="C307">
            <v>0</v>
          </cell>
        </row>
      </sheetData>
      <sheetData sheetId="1382">
        <row r="307">
          <cell r="C307">
            <v>0</v>
          </cell>
        </row>
      </sheetData>
      <sheetData sheetId="1383">
        <row r="307">
          <cell r="C307">
            <v>0</v>
          </cell>
        </row>
      </sheetData>
      <sheetData sheetId="1384">
        <row r="307">
          <cell r="C307">
            <v>0</v>
          </cell>
        </row>
      </sheetData>
      <sheetData sheetId="1385">
        <row r="307">
          <cell r="C307">
            <v>0</v>
          </cell>
        </row>
      </sheetData>
      <sheetData sheetId="1386">
        <row r="307">
          <cell r="C307">
            <v>0</v>
          </cell>
        </row>
      </sheetData>
      <sheetData sheetId="1387">
        <row r="307">
          <cell r="C307">
            <v>0</v>
          </cell>
        </row>
      </sheetData>
      <sheetData sheetId="1388">
        <row r="307">
          <cell r="C307">
            <v>0</v>
          </cell>
        </row>
      </sheetData>
      <sheetData sheetId="1389">
        <row r="307">
          <cell r="C307">
            <v>0</v>
          </cell>
        </row>
      </sheetData>
      <sheetData sheetId="1390">
        <row r="307">
          <cell r="C307">
            <v>0</v>
          </cell>
        </row>
      </sheetData>
      <sheetData sheetId="1391">
        <row r="307">
          <cell r="C307">
            <v>0</v>
          </cell>
        </row>
      </sheetData>
      <sheetData sheetId="1392">
        <row r="307">
          <cell r="C307">
            <v>0</v>
          </cell>
        </row>
      </sheetData>
      <sheetData sheetId="1393">
        <row r="307">
          <cell r="C307" t="str">
            <v>Lean Concrete  ( 0.10 cm.)</v>
          </cell>
        </row>
      </sheetData>
      <sheetData sheetId="1394">
        <row r="307">
          <cell r="C307">
            <v>0</v>
          </cell>
        </row>
      </sheetData>
      <sheetData sheetId="1395">
        <row r="307">
          <cell r="C307">
            <v>0</v>
          </cell>
        </row>
      </sheetData>
      <sheetData sheetId="1396">
        <row r="307">
          <cell r="C307">
            <v>0</v>
          </cell>
        </row>
      </sheetData>
      <sheetData sheetId="1397">
        <row r="307">
          <cell r="C307">
            <v>0</v>
          </cell>
        </row>
      </sheetData>
      <sheetData sheetId="1398">
        <row r="307">
          <cell r="C307">
            <v>0</v>
          </cell>
        </row>
      </sheetData>
      <sheetData sheetId="1399">
        <row r="307">
          <cell r="C307">
            <v>0</v>
          </cell>
        </row>
      </sheetData>
      <sheetData sheetId="1400">
        <row r="307">
          <cell r="C307">
            <v>0</v>
          </cell>
        </row>
      </sheetData>
      <sheetData sheetId="1401">
        <row r="307">
          <cell r="C307">
            <v>0</v>
          </cell>
        </row>
      </sheetData>
      <sheetData sheetId="1402">
        <row r="307">
          <cell r="C307">
            <v>0</v>
          </cell>
        </row>
      </sheetData>
      <sheetData sheetId="1403">
        <row r="307">
          <cell r="C307">
            <v>0</v>
          </cell>
        </row>
      </sheetData>
      <sheetData sheetId="1404">
        <row r="307">
          <cell r="C307">
            <v>0</v>
          </cell>
        </row>
      </sheetData>
      <sheetData sheetId="1405">
        <row r="307">
          <cell r="C307">
            <v>0</v>
          </cell>
        </row>
      </sheetData>
      <sheetData sheetId="1406">
        <row r="307">
          <cell r="C307">
            <v>0</v>
          </cell>
        </row>
      </sheetData>
      <sheetData sheetId="1407">
        <row r="307">
          <cell r="C307">
            <v>0</v>
          </cell>
        </row>
      </sheetData>
      <sheetData sheetId="1408">
        <row r="307">
          <cell r="C307">
            <v>0</v>
          </cell>
        </row>
      </sheetData>
      <sheetData sheetId="1409">
        <row r="307">
          <cell r="C307">
            <v>0</v>
          </cell>
        </row>
      </sheetData>
      <sheetData sheetId="1410">
        <row r="307">
          <cell r="C307">
            <v>0</v>
          </cell>
        </row>
      </sheetData>
      <sheetData sheetId="1411">
        <row r="307">
          <cell r="C307">
            <v>0</v>
          </cell>
        </row>
      </sheetData>
      <sheetData sheetId="1412">
        <row r="307">
          <cell r="C307">
            <v>0</v>
          </cell>
        </row>
      </sheetData>
      <sheetData sheetId="1413">
        <row r="307">
          <cell r="C307">
            <v>0</v>
          </cell>
        </row>
      </sheetData>
      <sheetData sheetId="1414">
        <row r="307">
          <cell r="C307">
            <v>0</v>
          </cell>
        </row>
      </sheetData>
      <sheetData sheetId="1415">
        <row r="307">
          <cell r="C307">
            <v>0</v>
          </cell>
        </row>
      </sheetData>
      <sheetData sheetId="1416">
        <row r="307">
          <cell r="C307">
            <v>0</v>
          </cell>
        </row>
      </sheetData>
      <sheetData sheetId="1417">
        <row r="307">
          <cell r="C307">
            <v>0</v>
          </cell>
        </row>
      </sheetData>
      <sheetData sheetId="1418">
        <row r="307">
          <cell r="C307">
            <v>0</v>
          </cell>
        </row>
      </sheetData>
      <sheetData sheetId="1419">
        <row r="307">
          <cell r="C307">
            <v>0</v>
          </cell>
        </row>
      </sheetData>
      <sheetData sheetId="1420">
        <row r="307">
          <cell r="C307">
            <v>0</v>
          </cell>
        </row>
      </sheetData>
      <sheetData sheetId="1421">
        <row r="307">
          <cell r="C307" t="str">
            <v>Lean Concrete  ( 0.10 cm.)</v>
          </cell>
        </row>
      </sheetData>
      <sheetData sheetId="1422">
        <row r="307">
          <cell r="C307">
            <v>0</v>
          </cell>
        </row>
      </sheetData>
      <sheetData sheetId="1423">
        <row r="307">
          <cell r="C307">
            <v>0</v>
          </cell>
        </row>
      </sheetData>
      <sheetData sheetId="1424">
        <row r="307">
          <cell r="C307" t="str">
            <v>Lean Concrete  ( 0.10 cm.)</v>
          </cell>
        </row>
      </sheetData>
      <sheetData sheetId="1425">
        <row r="307">
          <cell r="C307" t="str">
            <v>Lean Concrete  ( 0.10 cm.)</v>
          </cell>
        </row>
      </sheetData>
      <sheetData sheetId="1426">
        <row r="307">
          <cell r="C307">
            <v>0</v>
          </cell>
        </row>
      </sheetData>
      <sheetData sheetId="1427">
        <row r="307">
          <cell r="C307" t="str">
            <v>Lean Concrete  ( 0.10 cm.)</v>
          </cell>
        </row>
      </sheetData>
      <sheetData sheetId="1428">
        <row r="307">
          <cell r="C307">
            <v>0</v>
          </cell>
        </row>
      </sheetData>
      <sheetData sheetId="1429">
        <row r="307">
          <cell r="C307">
            <v>0</v>
          </cell>
        </row>
      </sheetData>
      <sheetData sheetId="1430">
        <row r="307">
          <cell r="C307">
            <v>0</v>
          </cell>
        </row>
      </sheetData>
      <sheetData sheetId="1431">
        <row r="307">
          <cell r="C307">
            <v>0</v>
          </cell>
        </row>
      </sheetData>
      <sheetData sheetId="1432">
        <row r="307">
          <cell r="C307">
            <v>0</v>
          </cell>
        </row>
      </sheetData>
      <sheetData sheetId="1433">
        <row r="307">
          <cell r="C307" t="str">
            <v>Lean Concrete  ( 0.10 cm.)</v>
          </cell>
        </row>
      </sheetData>
      <sheetData sheetId="1434">
        <row r="307">
          <cell r="C307">
            <v>0</v>
          </cell>
        </row>
      </sheetData>
      <sheetData sheetId="1435">
        <row r="307">
          <cell r="C307">
            <v>0</v>
          </cell>
        </row>
      </sheetData>
      <sheetData sheetId="1436">
        <row r="307">
          <cell r="C307">
            <v>0</v>
          </cell>
        </row>
      </sheetData>
      <sheetData sheetId="1437">
        <row r="307">
          <cell r="C307">
            <v>0</v>
          </cell>
        </row>
      </sheetData>
      <sheetData sheetId="1438">
        <row r="307">
          <cell r="C307">
            <v>0</v>
          </cell>
        </row>
      </sheetData>
      <sheetData sheetId="1439">
        <row r="307">
          <cell r="C307">
            <v>0</v>
          </cell>
        </row>
      </sheetData>
      <sheetData sheetId="1440">
        <row r="307">
          <cell r="C307">
            <v>0</v>
          </cell>
        </row>
      </sheetData>
      <sheetData sheetId="1441">
        <row r="307">
          <cell r="C307">
            <v>0</v>
          </cell>
        </row>
      </sheetData>
      <sheetData sheetId="1442">
        <row r="307">
          <cell r="C307">
            <v>0</v>
          </cell>
        </row>
      </sheetData>
      <sheetData sheetId="1443">
        <row r="307">
          <cell r="C307" t="str">
            <v>Lean Concrete  ( 0.10 cm.)</v>
          </cell>
        </row>
      </sheetData>
      <sheetData sheetId="1444">
        <row r="307">
          <cell r="C307">
            <v>0</v>
          </cell>
        </row>
      </sheetData>
      <sheetData sheetId="1445">
        <row r="307">
          <cell r="C307" t="str">
            <v>Lean Concrete  ( 0.10 cm.)</v>
          </cell>
        </row>
      </sheetData>
      <sheetData sheetId="1446">
        <row r="307">
          <cell r="C307">
            <v>0</v>
          </cell>
        </row>
      </sheetData>
      <sheetData sheetId="1447">
        <row r="307">
          <cell r="C307">
            <v>0</v>
          </cell>
        </row>
      </sheetData>
      <sheetData sheetId="1448">
        <row r="307">
          <cell r="C307">
            <v>0</v>
          </cell>
        </row>
      </sheetData>
      <sheetData sheetId="1449">
        <row r="307">
          <cell r="C307">
            <v>0</v>
          </cell>
        </row>
      </sheetData>
      <sheetData sheetId="1450">
        <row r="307">
          <cell r="C307">
            <v>0</v>
          </cell>
        </row>
      </sheetData>
      <sheetData sheetId="1451">
        <row r="307">
          <cell r="C307">
            <v>0</v>
          </cell>
        </row>
      </sheetData>
      <sheetData sheetId="1452">
        <row r="307">
          <cell r="C307">
            <v>0</v>
          </cell>
        </row>
      </sheetData>
      <sheetData sheetId="1453">
        <row r="307">
          <cell r="C307">
            <v>0</v>
          </cell>
        </row>
      </sheetData>
      <sheetData sheetId="1454">
        <row r="307">
          <cell r="C307" t="str">
            <v>Lean Concrete  ( 0.10 cm.)</v>
          </cell>
        </row>
      </sheetData>
      <sheetData sheetId="1455">
        <row r="307">
          <cell r="C307">
            <v>0</v>
          </cell>
        </row>
      </sheetData>
      <sheetData sheetId="1456">
        <row r="307">
          <cell r="C307">
            <v>0</v>
          </cell>
        </row>
      </sheetData>
      <sheetData sheetId="1457">
        <row r="307">
          <cell r="C307" t="str">
            <v>Lean Concrete  ( 0.10 cm.)</v>
          </cell>
        </row>
      </sheetData>
      <sheetData sheetId="1458">
        <row r="307">
          <cell r="C307">
            <v>0</v>
          </cell>
        </row>
      </sheetData>
      <sheetData sheetId="1459">
        <row r="307">
          <cell r="C307">
            <v>0</v>
          </cell>
        </row>
      </sheetData>
      <sheetData sheetId="1460">
        <row r="307">
          <cell r="C307" t="str">
            <v>Lean Concrete  ( 0.10 cm.)</v>
          </cell>
        </row>
      </sheetData>
      <sheetData sheetId="1461">
        <row r="307">
          <cell r="C307" t="str">
            <v>Lean Concrete  ( 0.10 cm.)</v>
          </cell>
        </row>
      </sheetData>
      <sheetData sheetId="1462">
        <row r="307">
          <cell r="C307">
            <v>0</v>
          </cell>
        </row>
      </sheetData>
      <sheetData sheetId="1463">
        <row r="307">
          <cell r="C307" t="str">
            <v>Lean Concrete  ( 0.10 cm.)</v>
          </cell>
        </row>
      </sheetData>
      <sheetData sheetId="1464">
        <row r="307">
          <cell r="C307">
            <v>0</v>
          </cell>
        </row>
      </sheetData>
      <sheetData sheetId="1465">
        <row r="307">
          <cell r="C307">
            <v>0</v>
          </cell>
        </row>
      </sheetData>
      <sheetData sheetId="1466">
        <row r="307">
          <cell r="C307">
            <v>0</v>
          </cell>
        </row>
      </sheetData>
      <sheetData sheetId="1467">
        <row r="307">
          <cell r="C307">
            <v>0</v>
          </cell>
        </row>
      </sheetData>
      <sheetData sheetId="1468">
        <row r="307">
          <cell r="C307">
            <v>0</v>
          </cell>
        </row>
      </sheetData>
      <sheetData sheetId="1469">
        <row r="307">
          <cell r="C307">
            <v>0</v>
          </cell>
        </row>
      </sheetData>
      <sheetData sheetId="1470">
        <row r="307">
          <cell r="C307">
            <v>0</v>
          </cell>
        </row>
      </sheetData>
      <sheetData sheetId="1471">
        <row r="307">
          <cell r="C307">
            <v>0</v>
          </cell>
        </row>
      </sheetData>
      <sheetData sheetId="1472">
        <row r="307">
          <cell r="C307" t="str">
            <v>Lean Concrete  ( 0.10 cm.)</v>
          </cell>
        </row>
      </sheetData>
      <sheetData sheetId="1473">
        <row r="307">
          <cell r="C307" t="str">
            <v>Lean Concrete  ( 0.10 cm.)</v>
          </cell>
        </row>
      </sheetData>
      <sheetData sheetId="1474">
        <row r="307">
          <cell r="C307">
            <v>0</v>
          </cell>
        </row>
      </sheetData>
      <sheetData sheetId="1475">
        <row r="307">
          <cell r="C307" t="str">
            <v>Lean Concrete  ( 0.10 cm.)</v>
          </cell>
        </row>
      </sheetData>
      <sheetData sheetId="1476">
        <row r="307">
          <cell r="C307" t="str">
            <v>Lean Concrete  ( 0.10 cm.)</v>
          </cell>
        </row>
      </sheetData>
      <sheetData sheetId="1477">
        <row r="307">
          <cell r="C307">
            <v>0</v>
          </cell>
        </row>
      </sheetData>
      <sheetData sheetId="1478">
        <row r="307">
          <cell r="C307">
            <v>0</v>
          </cell>
        </row>
      </sheetData>
      <sheetData sheetId="1479">
        <row r="307">
          <cell r="C307">
            <v>0</v>
          </cell>
        </row>
      </sheetData>
      <sheetData sheetId="1480">
        <row r="307">
          <cell r="C307">
            <v>0</v>
          </cell>
        </row>
      </sheetData>
      <sheetData sheetId="1481">
        <row r="307">
          <cell r="C307">
            <v>0</v>
          </cell>
        </row>
      </sheetData>
      <sheetData sheetId="1482">
        <row r="307">
          <cell r="C307" t="str">
            <v>Lean Concrete  ( 0.10 cm.)</v>
          </cell>
        </row>
      </sheetData>
      <sheetData sheetId="1483">
        <row r="307">
          <cell r="C307">
            <v>0</v>
          </cell>
        </row>
      </sheetData>
      <sheetData sheetId="1484">
        <row r="307">
          <cell r="C307">
            <v>0</v>
          </cell>
        </row>
      </sheetData>
      <sheetData sheetId="1485">
        <row r="307">
          <cell r="C307">
            <v>0</v>
          </cell>
        </row>
      </sheetData>
      <sheetData sheetId="1486">
        <row r="307">
          <cell r="C307">
            <v>0</v>
          </cell>
        </row>
      </sheetData>
      <sheetData sheetId="1487">
        <row r="307">
          <cell r="C307">
            <v>0</v>
          </cell>
        </row>
      </sheetData>
      <sheetData sheetId="1488">
        <row r="307">
          <cell r="C307">
            <v>0</v>
          </cell>
        </row>
      </sheetData>
      <sheetData sheetId="1489">
        <row r="307">
          <cell r="C307">
            <v>0</v>
          </cell>
        </row>
      </sheetData>
      <sheetData sheetId="1490">
        <row r="307">
          <cell r="C307">
            <v>0</v>
          </cell>
        </row>
      </sheetData>
      <sheetData sheetId="1491">
        <row r="307">
          <cell r="C307">
            <v>0</v>
          </cell>
        </row>
      </sheetData>
      <sheetData sheetId="1492">
        <row r="307">
          <cell r="C307">
            <v>0</v>
          </cell>
        </row>
      </sheetData>
      <sheetData sheetId="1493">
        <row r="307">
          <cell r="C307">
            <v>0</v>
          </cell>
        </row>
      </sheetData>
      <sheetData sheetId="1494">
        <row r="307">
          <cell r="C307">
            <v>0</v>
          </cell>
        </row>
      </sheetData>
      <sheetData sheetId="1495">
        <row r="307">
          <cell r="C307">
            <v>0</v>
          </cell>
        </row>
      </sheetData>
      <sheetData sheetId="1496">
        <row r="307">
          <cell r="C307">
            <v>0</v>
          </cell>
        </row>
      </sheetData>
      <sheetData sheetId="1497">
        <row r="307">
          <cell r="C307">
            <v>0</v>
          </cell>
        </row>
      </sheetData>
      <sheetData sheetId="1498">
        <row r="307">
          <cell r="C307">
            <v>0</v>
          </cell>
        </row>
      </sheetData>
      <sheetData sheetId="1499">
        <row r="307">
          <cell r="C307">
            <v>0</v>
          </cell>
        </row>
      </sheetData>
      <sheetData sheetId="1500">
        <row r="307">
          <cell r="C307">
            <v>0</v>
          </cell>
        </row>
      </sheetData>
      <sheetData sheetId="1501">
        <row r="307">
          <cell r="C307">
            <v>0</v>
          </cell>
        </row>
      </sheetData>
      <sheetData sheetId="1502">
        <row r="307">
          <cell r="C307">
            <v>0</v>
          </cell>
        </row>
      </sheetData>
      <sheetData sheetId="1503">
        <row r="307">
          <cell r="C307">
            <v>0</v>
          </cell>
        </row>
      </sheetData>
      <sheetData sheetId="1504">
        <row r="307">
          <cell r="C307">
            <v>0</v>
          </cell>
        </row>
      </sheetData>
      <sheetData sheetId="1505">
        <row r="307">
          <cell r="C307">
            <v>0</v>
          </cell>
        </row>
      </sheetData>
      <sheetData sheetId="1506">
        <row r="307">
          <cell r="C307">
            <v>0</v>
          </cell>
        </row>
      </sheetData>
      <sheetData sheetId="1507">
        <row r="307">
          <cell r="C307">
            <v>0</v>
          </cell>
        </row>
      </sheetData>
      <sheetData sheetId="1508">
        <row r="307">
          <cell r="C307">
            <v>0</v>
          </cell>
        </row>
      </sheetData>
      <sheetData sheetId="1509">
        <row r="307">
          <cell r="C307">
            <v>0</v>
          </cell>
        </row>
      </sheetData>
      <sheetData sheetId="1510">
        <row r="307">
          <cell r="C307">
            <v>0</v>
          </cell>
        </row>
      </sheetData>
      <sheetData sheetId="1511">
        <row r="307">
          <cell r="C307">
            <v>0</v>
          </cell>
        </row>
      </sheetData>
      <sheetData sheetId="1512">
        <row r="307">
          <cell r="C307">
            <v>0</v>
          </cell>
        </row>
      </sheetData>
      <sheetData sheetId="1513">
        <row r="307">
          <cell r="C307">
            <v>0</v>
          </cell>
        </row>
      </sheetData>
      <sheetData sheetId="1514">
        <row r="307">
          <cell r="C307">
            <v>0</v>
          </cell>
        </row>
      </sheetData>
      <sheetData sheetId="1515">
        <row r="307">
          <cell r="C307">
            <v>0</v>
          </cell>
        </row>
      </sheetData>
      <sheetData sheetId="1516">
        <row r="307">
          <cell r="C307">
            <v>0</v>
          </cell>
        </row>
      </sheetData>
      <sheetData sheetId="1517">
        <row r="307">
          <cell r="C307">
            <v>0</v>
          </cell>
        </row>
      </sheetData>
      <sheetData sheetId="1518">
        <row r="307">
          <cell r="C307">
            <v>0</v>
          </cell>
        </row>
      </sheetData>
      <sheetData sheetId="1519">
        <row r="307">
          <cell r="C307">
            <v>0</v>
          </cell>
        </row>
      </sheetData>
      <sheetData sheetId="1520">
        <row r="307">
          <cell r="C307">
            <v>0</v>
          </cell>
        </row>
      </sheetData>
      <sheetData sheetId="1521">
        <row r="307">
          <cell r="C307">
            <v>0</v>
          </cell>
        </row>
      </sheetData>
      <sheetData sheetId="1522">
        <row r="307">
          <cell r="C307">
            <v>0</v>
          </cell>
        </row>
      </sheetData>
      <sheetData sheetId="1523">
        <row r="307">
          <cell r="C307">
            <v>0</v>
          </cell>
        </row>
      </sheetData>
      <sheetData sheetId="1524">
        <row r="307">
          <cell r="C307">
            <v>0</v>
          </cell>
        </row>
      </sheetData>
      <sheetData sheetId="1525">
        <row r="307">
          <cell r="C307">
            <v>0</v>
          </cell>
        </row>
      </sheetData>
      <sheetData sheetId="1526">
        <row r="307">
          <cell r="C307">
            <v>0</v>
          </cell>
        </row>
      </sheetData>
      <sheetData sheetId="1527">
        <row r="307">
          <cell r="C307">
            <v>0</v>
          </cell>
        </row>
      </sheetData>
      <sheetData sheetId="1528">
        <row r="307">
          <cell r="C307">
            <v>0</v>
          </cell>
        </row>
      </sheetData>
      <sheetData sheetId="1529">
        <row r="307">
          <cell r="C307">
            <v>0</v>
          </cell>
        </row>
      </sheetData>
      <sheetData sheetId="1530">
        <row r="307">
          <cell r="C307">
            <v>0</v>
          </cell>
        </row>
      </sheetData>
      <sheetData sheetId="1531">
        <row r="307">
          <cell r="C307">
            <v>0</v>
          </cell>
        </row>
      </sheetData>
      <sheetData sheetId="1532">
        <row r="307">
          <cell r="C307">
            <v>0</v>
          </cell>
        </row>
      </sheetData>
      <sheetData sheetId="1533">
        <row r="307">
          <cell r="C307">
            <v>0</v>
          </cell>
        </row>
      </sheetData>
      <sheetData sheetId="1534">
        <row r="307">
          <cell r="C307">
            <v>0</v>
          </cell>
        </row>
      </sheetData>
      <sheetData sheetId="1535">
        <row r="307">
          <cell r="C307">
            <v>0</v>
          </cell>
        </row>
      </sheetData>
      <sheetData sheetId="1536">
        <row r="307">
          <cell r="C307">
            <v>0</v>
          </cell>
        </row>
      </sheetData>
      <sheetData sheetId="1537">
        <row r="307">
          <cell r="C307">
            <v>0</v>
          </cell>
        </row>
      </sheetData>
      <sheetData sheetId="1538">
        <row r="307">
          <cell r="C307">
            <v>0</v>
          </cell>
        </row>
      </sheetData>
      <sheetData sheetId="1539">
        <row r="307">
          <cell r="C307">
            <v>0</v>
          </cell>
        </row>
      </sheetData>
      <sheetData sheetId="1540">
        <row r="307">
          <cell r="C307">
            <v>0</v>
          </cell>
        </row>
      </sheetData>
      <sheetData sheetId="1541">
        <row r="307">
          <cell r="C307">
            <v>0</v>
          </cell>
        </row>
      </sheetData>
      <sheetData sheetId="1542">
        <row r="307">
          <cell r="C307">
            <v>0</v>
          </cell>
        </row>
      </sheetData>
      <sheetData sheetId="1543">
        <row r="307">
          <cell r="C307">
            <v>0</v>
          </cell>
        </row>
      </sheetData>
      <sheetData sheetId="1544">
        <row r="307">
          <cell r="C307">
            <v>0</v>
          </cell>
        </row>
      </sheetData>
      <sheetData sheetId="1545">
        <row r="307">
          <cell r="C307">
            <v>0</v>
          </cell>
        </row>
      </sheetData>
      <sheetData sheetId="1546">
        <row r="307">
          <cell r="C307">
            <v>0</v>
          </cell>
        </row>
      </sheetData>
      <sheetData sheetId="1547">
        <row r="307">
          <cell r="C307">
            <v>0</v>
          </cell>
        </row>
      </sheetData>
      <sheetData sheetId="1548">
        <row r="307">
          <cell r="C307">
            <v>0</v>
          </cell>
        </row>
      </sheetData>
      <sheetData sheetId="1549" refreshError="1"/>
      <sheetData sheetId="1550" refreshError="1"/>
      <sheetData sheetId="1551">
        <row r="307">
          <cell r="C307">
            <v>0</v>
          </cell>
        </row>
      </sheetData>
      <sheetData sheetId="1552">
        <row r="307">
          <cell r="C307">
            <v>0</v>
          </cell>
        </row>
      </sheetData>
      <sheetData sheetId="1553">
        <row r="307">
          <cell r="C307">
            <v>0</v>
          </cell>
        </row>
      </sheetData>
      <sheetData sheetId="1554" refreshError="1"/>
      <sheetData sheetId="1555" refreshError="1"/>
      <sheetData sheetId="1556" refreshError="1"/>
      <sheetData sheetId="1557">
        <row r="307">
          <cell r="C307">
            <v>0</v>
          </cell>
        </row>
      </sheetData>
      <sheetData sheetId="1558">
        <row r="307">
          <cell r="C307">
            <v>0</v>
          </cell>
        </row>
      </sheetData>
      <sheetData sheetId="1559">
        <row r="307">
          <cell r="C307">
            <v>0</v>
          </cell>
        </row>
      </sheetData>
      <sheetData sheetId="1560">
        <row r="307">
          <cell r="C307">
            <v>0</v>
          </cell>
        </row>
      </sheetData>
      <sheetData sheetId="1561">
        <row r="307">
          <cell r="C307">
            <v>0</v>
          </cell>
        </row>
      </sheetData>
      <sheetData sheetId="1562" refreshError="1"/>
      <sheetData sheetId="1563">
        <row r="307">
          <cell r="C307">
            <v>0</v>
          </cell>
        </row>
      </sheetData>
      <sheetData sheetId="1564">
        <row r="307">
          <cell r="C307">
            <v>0</v>
          </cell>
        </row>
      </sheetData>
      <sheetData sheetId="1565">
        <row r="307">
          <cell r="C307">
            <v>0</v>
          </cell>
        </row>
      </sheetData>
      <sheetData sheetId="1566">
        <row r="307">
          <cell r="C307">
            <v>0</v>
          </cell>
        </row>
      </sheetData>
      <sheetData sheetId="1567">
        <row r="307">
          <cell r="C307">
            <v>0</v>
          </cell>
        </row>
      </sheetData>
      <sheetData sheetId="1568">
        <row r="307">
          <cell r="C307">
            <v>0</v>
          </cell>
        </row>
      </sheetData>
      <sheetData sheetId="1569">
        <row r="307">
          <cell r="C307">
            <v>0</v>
          </cell>
        </row>
      </sheetData>
      <sheetData sheetId="1570">
        <row r="307">
          <cell r="C307">
            <v>0</v>
          </cell>
        </row>
      </sheetData>
      <sheetData sheetId="1571">
        <row r="307">
          <cell r="C307">
            <v>0</v>
          </cell>
        </row>
      </sheetData>
      <sheetData sheetId="1572">
        <row r="307">
          <cell r="C307">
            <v>0</v>
          </cell>
        </row>
      </sheetData>
      <sheetData sheetId="1573">
        <row r="307">
          <cell r="C307">
            <v>0</v>
          </cell>
        </row>
      </sheetData>
      <sheetData sheetId="1574">
        <row r="307">
          <cell r="C307">
            <v>0</v>
          </cell>
        </row>
      </sheetData>
      <sheetData sheetId="1575" refreshError="1"/>
      <sheetData sheetId="1576">
        <row r="307">
          <cell r="C307">
            <v>0</v>
          </cell>
        </row>
      </sheetData>
      <sheetData sheetId="1577">
        <row r="307">
          <cell r="C307">
            <v>0</v>
          </cell>
        </row>
      </sheetData>
      <sheetData sheetId="1578">
        <row r="307">
          <cell r="C307">
            <v>0</v>
          </cell>
        </row>
      </sheetData>
      <sheetData sheetId="1579">
        <row r="307">
          <cell r="C307">
            <v>0</v>
          </cell>
        </row>
      </sheetData>
      <sheetData sheetId="1580">
        <row r="307">
          <cell r="C307">
            <v>0</v>
          </cell>
        </row>
      </sheetData>
      <sheetData sheetId="1581">
        <row r="307">
          <cell r="C307" t="str">
            <v>Lean Concrete  ( 0.10 cm.)</v>
          </cell>
        </row>
      </sheetData>
      <sheetData sheetId="1582">
        <row r="307">
          <cell r="C307" t="str">
            <v>Lean Concrete  ( 0.10 cm.)</v>
          </cell>
        </row>
      </sheetData>
      <sheetData sheetId="1583">
        <row r="307">
          <cell r="C307">
            <v>0</v>
          </cell>
        </row>
      </sheetData>
      <sheetData sheetId="1584">
        <row r="307">
          <cell r="C307">
            <v>0</v>
          </cell>
        </row>
      </sheetData>
      <sheetData sheetId="1585">
        <row r="307">
          <cell r="C307">
            <v>0</v>
          </cell>
        </row>
      </sheetData>
      <sheetData sheetId="1586">
        <row r="307">
          <cell r="C307">
            <v>0</v>
          </cell>
        </row>
      </sheetData>
      <sheetData sheetId="1587">
        <row r="307">
          <cell r="C307">
            <v>0</v>
          </cell>
        </row>
      </sheetData>
      <sheetData sheetId="1588">
        <row r="307">
          <cell r="C307">
            <v>0</v>
          </cell>
        </row>
      </sheetData>
      <sheetData sheetId="1589">
        <row r="307">
          <cell r="C307">
            <v>0</v>
          </cell>
        </row>
      </sheetData>
      <sheetData sheetId="1590">
        <row r="307">
          <cell r="C307">
            <v>0</v>
          </cell>
        </row>
      </sheetData>
      <sheetData sheetId="1591">
        <row r="307">
          <cell r="C307">
            <v>0</v>
          </cell>
        </row>
      </sheetData>
      <sheetData sheetId="1592">
        <row r="307">
          <cell r="C307">
            <v>0</v>
          </cell>
        </row>
      </sheetData>
      <sheetData sheetId="1593">
        <row r="307">
          <cell r="C307" t="str">
            <v>Lean Concrete  ( 0.10 cm.)</v>
          </cell>
        </row>
      </sheetData>
      <sheetData sheetId="1594">
        <row r="307">
          <cell r="C307">
            <v>0</v>
          </cell>
        </row>
      </sheetData>
      <sheetData sheetId="1595">
        <row r="307">
          <cell r="C307">
            <v>0</v>
          </cell>
        </row>
      </sheetData>
      <sheetData sheetId="1596">
        <row r="307">
          <cell r="C307">
            <v>0</v>
          </cell>
        </row>
      </sheetData>
      <sheetData sheetId="1597">
        <row r="307">
          <cell r="C307">
            <v>0</v>
          </cell>
        </row>
      </sheetData>
      <sheetData sheetId="1598">
        <row r="307">
          <cell r="C307">
            <v>0</v>
          </cell>
        </row>
      </sheetData>
      <sheetData sheetId="1599">
        <row r="307">
          <cell r="C307">
            <v>0</v>
          </cell>
        </row>
      </sheetData>
      <sheetData sheetId="1600">
        <row r="307">
          <cell r="C307">
            <v>0</v>
          </cell>
        </row>
      </sheetData>
      <sheetData sheetId="1601">
        <row r="307">
          <cell r="C307">
            <v>0</v>
          </cell>
        </row>
      </sheetData>
      <sheetData sheetId="1602">
        <row r="307">
          <cell r="C307">
            <v>0</v>
          </cell>
        </row>
      </sheetData>
      <sheetData sheetId="1603">
        <row r="307">
          <cell r="C307">
            <v>0</v>
          </cell>
        </row>
      </sheetData>
      <sheetData sheetId="1604">
        <row r="307">
          <cell r="C307">
            <v>0</v>
          </cell>
        </row>
      </sheetData>
      <sheetData sheetId="1605">
        <row r="307">
          <cell r="C307">
            <v>0</v>
          </cell>
        </row>
      </sheetData>
      <sheetData sheetId="1606">
        <row r="307">
          <cell r="C307">
            <v>0</v>
          </cell>
        </row>
      </sheetData>
      <sheetData sheetId="1607">
        <row r="307">
          <cell r="C307">
            <v>0</v>
          </cell>
        </row>
      </sheetData>
      <sheetData sheetId="1608">
        <row r="307">
          <cell r="C307">
            <v>0</v>
          </cell>
        </row>
      </sheetData>
      <sheetData sheetId="1609">
        <row r="307">
          <cell r="C307">
            <v>0</v>
          </cell>
        </row>
      </sheetData>
      <sheetData sheetId="1610">
        <row r="307">
          <cell r="C307">
            <v>0</v>
          </cell>
        </row>
      </sheetData>
      <sheetData sheetId="1611">
        <row r="307">
          <cell r="C307">
            <v>0</v>
          </cell>
        </row>
      </sheetData>
      <sheetData sheetId="1612">
        <row r="307">
          <cell r="C307">
            <v>0</v>
          </cell>
        </row>
      </sheetData>
      <sheetData sheetId="1613">
        <row r="307">
          <cell r="C307">
            <v>0</v>
          </cell>
        </row>
      </sheetData>
      <sheetData sheetId="1614">
        <row r="307">
          <cell r="C307">
            <v>0</v>
          </cell>
        </row>
      </sheetData>
      <sheetData sheetId="1615">
        <row r="307">
          <cell r="C307" t="str">
            <v>Lean Concrete  ( 0.10 cm.)</v>
          </cell>
        </row>
      </sheetData>
      <sheetData sheetId="1616">
        <row r="307">
          <cell r="C307" t="str">
            <v>Lean Concrete  ( 0.10 cm.)</v>
          </cell>
        </row>
      </sheetData>
      <sheetData sheetId="1617">
        <row r="307">
          <cell r="C307">
            <v>0</v>
          </cell>
        </row>
      </sheetData>
      <sheetData sheetId="1618">
        <row r="307">
          <cell r="C307">
            <v>0</v>
          </cell>
        </row>
      </sheetData>
      <sheetData sheetId="1619">
        <row r="307">
          <cell r="C307">
            <v>0</v>
          </cell>
        </row>
      </sheetData>
      <sheetData sheetId="1620">
        <row r="307">
          <cell r="C307" t="str">
            <v>Lean Concrete  ( 0.10 cm.)</v>
          </cell>
        </row>
      </sheetData>
      <sheetData sheetId="1621">
        <row r="307">
          <cell r="C307" t="str">
            <v>Lean Concrete  ( 0.10 cm.)</v>
          </cell>
        </row>
      </sheetData>
      <sheetData sheetId="1622">
        <row r="307">
          <cell r="C307" t="str">
            <v>Lean Concrete  ( 0.10 cm.)</v>
          </cell>
        </row>
      </sheetData>
      <sheetData sheetId="1623">
        <row r="307">
          <cell r="C307" t="str">
            <v>Lean Concrete  ( 0.10 cm.)</v>
          </cell>
        </row>
      </sheetData>
      <sheetData sheetId="1624">
        <row r="307">
          <cell r="C307">
            <v>0</v>
          </cell>
        </row>
      </sheetData>
      <sheetData sheetId="1625">
        <row r="307">
          <cell r="C307" t="str">
            <v>Lean Concrete  ( 0.10 cm.)</v>
          </cell>
        </row>
      </sheetData>
      <sheetData sheetId="1626">
        <row r="307">
          <cell r="C307" t="str">
            <v>Lean Concrete  ( 0.10 cm.)</v>
          </cell>
        </row>
      </sheetData>
      <sheetData sheetId="1627">
        <row r="307">
          <cell r="C307" t="str">
            <v>Lean Concrete  ( 0.10 cm.)</v>
          </cell>
        </row>
      </sheetData>
      <sheetData sheetId="1628">
        <row r="307">
          <cell r="C307" t="str">
            <v>Lean Concrete  ( 0.10 cm.)</v>
          </cell>
        </row>
      </sheetData>
      <sheetData sheetId="1629">
        <row r="307">
          <cell r="C307" t="str">
            <v>Lean Concrete  ( 0.10 cm.)</v>
          </cell>
        </row>
      </sheetData>
      <sheetData sheetId="1630">
        <row r="307">
          <cell r="C307" t="str">
            <v>Lean Concrete  ( 0.10 cm.)</v>
          </cell>
        </row>
      </sheetData>
      <sheetData sheetId="1631">
        <row r="307">
          <cell r="C307">
            <v>0</v>
          </cell>
        </row>
      </sheetData>
      <sheetData sheetId="1632">
        <row r="307">
          <cell r="C307">
            <v>0</v>
          </cell>
        </row>
      </sheetData>
      <sheetData sheetId="1633">
        <row r="307">
          <cell r="C307">
            <v>0</v>
          </cell>
        </row>
      </sheetData>
      <sheetData sheetId="1634">
        <row r="307">
          <cell r="C307">
            <v>0</v>
          </cell>
        </row>
      </sheetData>
      <sheetData sheetId="1635">
        <row r="307">
          <cell r="C307">
            <v>0</v>
          </cell>
        </row>
      </sheetData>
      <sheetData sheetId="1636">
        <row r="307">
          <cell r="C307">
            <v>0</v>
          </cell>
        </row>
      </sheetData>
      <sheetData sheetId="1637">
        <row r="307">
          <cell r="C307" t="str">
            <v>Lean Concrete  ( 0.10 cm.)</v>
          </cell>
        </row>
      </sheetData>
      <sheetData sheetId="1638">
        <row r="307">
          <cell r="C307">
            <v>0</v>
          </cell>
        </row>
      </sheetData>
      <sheetData sheetId="1639">
        <row r="307">
          <cell r="C307">
            <v>0</v>
          </cell>
        </row>
      </sheetData>
      <sheetData sheetId="1640">
        <row r="307">
          <cell r="C307">
            <v>0</v>
          </cell>
        </row>
      </sheetData>
      <sheetData sheetId="1641">
        <row r="307">
          <cell r="C307">
            <v>0</v>
          </cell>
        </row>
      </sheetData>
      <sheetData sheetId="1642">
        <row r="307">
          <cell r="C307">
            <v>0</v>
          </cell>
        </row>
      </sheetData>
      <sheetData sheetId="1643">
        <row r="307">
          <cell r="C307">
            <v>0</v>
          </cell>
        </row>
      </sheetData>
      <sheetData sheetId="1644">
        <row r="307">
          <cell r="C307" t="str">
            <v>Lean Concrete  ( 0.10 cm.)</v>
          </cell>
        </row>
      </sheetData>
      <sheetData sheetId="1645">
        <row r="307">
          <cell r="C307">
            <v>0</v>
          </cell>
        </row>
      </sheetData>
      <sheetData sheetId="1646">
        <row r="307">
          <cell r="C307">
            <v>0</v>
          </cell>
        </row>
      </sheetData>
      <sheetData sheetId="1647">
        <row r="307">
          <cell r="C307">
            <v>0</v>
          </cell>
        </row>
      </sheetData>
      <sheetData sheetId="1648">
        <row r="307">
          <cell r="C307">
            <v>0</v>
          </cell>
        </row>
      </sheetData>
      <sheetData sheetId="1649">
        <row r="307">
          <cell r="C307" t="str">
            <v>Lean Concrete  ( 0.10 cm.)</v>
          </cell>
        </row>
      </sheetData>
      <sheetData sheetId="1650">
        <row r="307">
          <cell r="C307">
            <v>0</v>
          </cell>
        </row>
      </sheetData>
      <sheetData sheetId="1651">
        <row r="307">
          <cell r="C307">
            <v>0</v>
          </cell>
        </row>
      </sheetData>
      <sheetData sheetId="1652">
        <row r="307">
          <cell r="C307" t="str">
            <v>Lean Concrete  ( 0.10 cm.)</v>
          </cell>
        </row>
      </sheetData>
      <sheetData sheetId="1653">
        <row r="307">
          <cell r="C307">
            <v>0</v>
          </cell>
        </row>
      </sheetData>
      <sheetData sheetId="1654">
        <row r="307">
          <cell r="C307" t="str">
            <v>Lean Concrete  ( 0.10 cm.)</v>
          </cell>
        </row>
      </sheetData>
      <sheetData sheetId="1655">
        <row r="307">
          <cell r="C307">
            <v>0</v>
          </cell>
        </row>
      </sheetData>
      <sheetData sheetId="1656">
        <row r="307">
          <cell r="C307">
            <v>0</v>
          </cell>
        </row>
      </sheetData>
      <sheetData sheetId="1657">
        <row r="307">
          <cell r="C307">
            <v>0</v>
          </cell>
        </row>
      </sheetData>
      <sheetData sheetId="1658">
        <row r="307">
          <cell r="C307">
            <v>0</v>
          </cell>
        </row>
      </sheetData>
      <sheetData sheetId="1659">
        <row r="307">
          <cell r="C307">
            <v>0</v>
          </cell>
        </row>
      </sheetData>
      <sheetData sheetId="1660">
        <row r="307">
          <cell r="C307">
            <v>0</v>
          </cell>
        </row>
      </sheetData>
      <sheetData sheetId="1661">
        <row r="307">
          <cell r="C307">
            <v>0</v>
          </cell>
        </row>
      </sheetData>
      <sheetData sheetId="1662">
        <row r="307">
          <cell r="C307">
            <v>0</v>
          </cell>
        </row>
      </sheetData>
      <sheetData sheetId="1663">
        <row r="307">
          <cell r="C307">
            <v>0</v>
          </cell>
        </row>
      </sheetData>
      <sheetData sheetId="1664">
        <row r="307">
          <cell r="C307">
            <v>0</v>
          </cell>
        </row>
      </sheetData>
      <sheetData sheetId="1665">
        <row r="307">
          <cell r="C307">
            <v>0</v>
          </cell>
        </row>
      </sheetData>
      <sheetData sheetId="1666">
        <row r="307">
          <cell r="C307">
            <v>0</v>
          </cell>
        </row>
      </sheetData>
      <sheetData sheetId="1667">
        <row r="307">
          <cell r="C307">
            <v>0</v>
          </cell>
        </row>
      </sheetData>
      <sheetData sheetId="1668">
        <row r="307">
          <cell r="C307">
            <v>0</v>
          </cell>
        </row>
      </sheetData>
      <sheetData sheetId="1669">
        <row r="307">
          <cell r="C307">
            <v>0</v>
          </cell>
        </row>
      </sheetData>
      <sheetData sheetId="1670">
        <row r="307">
          <cell r="C307">
            <v>0</v>
          </cell>
        </row>
      </sheetData>
      <sheetData sheetId="1671">
        <row r="307">
          <cell r="C307">
            <v>0</v>
          </cell>
        </row>
      </sheetData>
      <sheetData sheetId="1672">
        <row r="307">
          <cell r="C307">
            <v>0</v>
          </cell>
        </row>
      </sheetData>
      <sheetData sheetId="1673">
        <row r="307">
          <cell r="C307">
            <v>0</v>
          </cell>
        </row>
      </sheetData>
      <sheetData sheetId="1674">
        <row r="307">
          <cell r="C307">
            <v>0</v>
          </cell>
        </row>
      </sheetData>
      <sheetData sheetId="1675">
        <row r="307">
          <cell r="C307">
            <v>0</v>
          </cell>
        </row>
      </sheetData>
      <sheetData sheetId="1676">
        <row r="307">
          <cell r="C307">
            <v>0</v>
          </cell>
        </row>
      </sheetData>
      <sheetData sheetId="1677">
        <row r="307">
          <cell r="C307">
            <v>0</v>
          </cell>
        </row>
      </sheetData>
      <sheetData sheetId="1678">
        <row r="307">
          <cell r="C307">
            <v>0</v>
          </cell>
        </row>
      </sheetData>
      <sheetData sheetId="1679">
        <row r="307">
          <cell r="C307">
            <v>0</v>
          </cell>
        </row>
      </sheetData>
      <sheetData sheetId="1680">
        <row r="307">
          <cell r="C307">
            <v>0</v>
          </cell>
        </row>
      </sheetData>
      <sheetData sheetId="1681">
        <row r="307">
          <cell r="C307">
            <v>0</v>
          </cell>
        </row>
      </sheetData>
      <sheetData sheetId="1682">
        <row r="307">
          <cell r="C307">
            <v>0</v>
          </cell>
        </row>
      </sheetData>
      <sheetData sheetId="1683">
        <row r="307">
          <cell r="C307">
            <v>0</v>
          </cell>
        </row>
      </sheetData>
      <sheetData sheetId="1684">
        <row r="307">
          <cell r="C307">
            <v>0</v>
          </cell>
        </row>
      </sheetData>
      <sheetData sheetId="1685">
        <row r="307">
          <cell r="C307" t="str">
            <v>Lean Concrete  ( 0.10 cm.)</v>
          </cell>
        </row>
      </sheetData>
      <sheetData sheetId="1686">
        <row r="307">
          <cell r="C307" t="str">
            <v>Lean Concrete  ( 0.10 cm.)</v>
          </cell>
        </row>
      </sheetData>
      <sheetData sheetId="1687">
        <row r="307">
          <cell r="C307" t="str">
            <v>Lean Concrete  ( 0.10 cm.)</v>
          </cell>
        </row>
      </sheetData>
      <sheetData sheetId="1688">
        <row r="307">
          <cell r="C307">
            <v>0</v>
          </cell>
        </row>
      </sheetData>
      <sheetData sheetId="1689">
        <row r="307">
          <cell r="C307">
            <v>0</v>
          </cell>
        </row>
      </sheetData>
      <sheetData sheetId="1690">
        <row r="307">
          <cell r="C307">
            <v>0</v>
          </cell>
        </row>
      </sheetData>
      <sheetData sheetId="1691">
        <row r="307">
          <cell r="C307">
            <v>0</v>
          </cell>
        </row>
      </sheetData>
      <sheetData sheetId="1692">
        <row r="307">
          <cell r="C307">
            <v>0</v>
          </cell>
        </row>
      </sheetData>
      <sheetData sheetId="1693">
        <row r="307">
          <cell r="C307">
            <v>0</v>
          </cell>
        </row>
      </sheetData>
      <sheetData sheetId="1694">
        <row r="307">
          <cell r="C307" t="str">
            <v>Lean Concrete  ( 0.10 cm.)</v>
          </cell>
        </row>
      </sheetData>
      <sheetData sheetId="1695">
        <row r="307">
          <cell r="C307" t="str">
            <v>Lean Concrete  ( 0.10 cm.)</v>
          </cell>
        </row>
      </sheetData>
      <sheetData sheetId="1696">
        <row r="307">
          <cell r="C307" t="str">
            <v>Lean Concrete  ( 0.10 cm.)</v>
          </cell>
        </row>
      </sheetData>
      <sheetData sheetId="1697">
        <row r="307">
          <cell r="C307" t="str">
            <v>Lean Concrete  ( 0.10 cm.)</v>
          </cell>
        </row>
      </sheetData>
      <sheetData sheetId="1698">
        <row r="307">
          <cell r="C307" t="str">
            <v>Lean Concrete  ( 0.10 cm.)</v>
          </cell>
        </row>
      </sheetData>
      <sheetData sheetId="1699">
        <row r="307">
          <cell r="C307" t="str">
            <v>Lean Concrete  ( 0.10 cm.)</v>
          </cell>
        </row>
      </sheetData>
      <sheetData sheetId="1700">
        <row r="307">
          <cell r="C307">
            <v>0</v>
          </cell>
        </row>
      </sheetData>
      <sheetData sheetId="1701">
        <row r="307">
          <cell r="C307">
            <v>0</v>
          </cell>
        </row>
      </sheetData>
      <sheetData sheetId="1702">
        <row r="307">
          <cell r="C307">
            <v>0</v>
          </cell>
        </row>
      </sheetData>
      <sheetData sheetId="1703">
        <row r="307">
          <cell r="C307">
            <v>0</v>
          </cell>
        </row>
      </sheetData>
      <sheetData sheetId="1704">
        <row r="307">
          <cell r="C307">
            <v>0</v>
          </cell>
        </row>
      </sheetData>
      <sheetData sheetId="1705">
        <row r="307">
          <cell r="C307">
            <v>0</v>
          </cell>
        </row>
      </sheetData>
      <sheetData sheetId="1706">
        <row r="307">
          <cell r="C307">
            <v>0</v>
          </cell>
        </row>
      </sheetData>
      <sheetData sheetId="1707">
        <row r="307">
          <cell r="C307" t="str">
            <v>Lean Concrete  ( 0.10 cm.)</v>
          </cell>
        </row>
      </sheetData>
      <sheetData sheetId="1708">
        <row r="307">
          <cell r="C307">
            <v>0</v>
          </cell>
        </row>
      </sheetData>
      <sheetData sheetId="1709">
        <row r="307">
          <cell r="C307">
            <v>0</v>
          </cell>
        </row>
      </sheetData>
      <sheetData sheetId="1710">
        <row r="307">
          <cell r="C307">
            <v>0</v>
          </cell>
        </row>
      </sheetData>
      <sheetData sheetId="1711">
        <row r="307">
          <cell r="C307" t="str">
            <v>Lean Concrete  ( 0.10 cm.)</v>
          </cell>
        </row>
      </sheetData>
      <sheetData sheetId="1712">
        <row r="307">
          <cell r="C307">
            <v>0</v>
          </cell>
        </row>
      </sheetData>
      <sheetData sheetId="1713">
        <row r="307">
          <cell r="C307">
            <v>0</v>
          </cell>
        </row>
      </sheetData>
      <sheetData sheetId="1714">
        <row r="307">
          <cell r="C307">
            <v>0</v>
          </cell>
        </row>
      </sheetData>
      <sheetData sheetId="1715">
        <row r="307">
          <cell r="C307">
            <v>0</v>
          </cell>
        </row>
      </sheetData>
      <sheetData sheetId="1716">
        <row r="307">
          <cell r="C307">
            <v>0</v>
          </cell>
        </row>
      </sheetData>
      <sheetData sheetId="1717">
        <row r="307">
          <cell r="C307">
            <v>0</v>
          </cell>
        </row>
      </sheetData>
      <sheetData sheetId="1718">
        <row r="307">
          <cell r="C307">
            <v>0</v>
          </cell>
        </row>
      </sheetData>
      <sheetData sheetId="1719">
        <row r="307">
          <cell r="C307">
            <v>0</v>
          </cell>
        </row>
      </sheetData>
      <sheetData sheetId="1720">
        <row r="307">
          <cell r="C307">
            <v>0</v>
          </cell>
        </row>
      </sheetData>
      <sheetData sheetId="1721">
        <row r="307">
          <cell r="C307">
            <v>0</v>
          </cell>
        </row>
      </sheetData>
      <sheetData sheetId="1722">
        <row r="307">
          <cell r="C307">
            <v>0</v>
          </cell>
        </row>
      </sheetData>
      <sheetData sheetId="1723">
        <row r="307">
          <cell r="C307">
            <v>0</v>
          </cell>
        </row>
      </sheetData>
      <sheetData sheetId="1724">
        <row r="307">
          <cell r="C307">
            <v>0</v>
          </cell>
        </row>
      </sheetData>
      <sheetData sheetId="1725">
        <row r="307">
          <cell r="C307">
            <v>0</v>
          </cell>
        </row>
      </sheetData>
      <sheetData sheetId="1726">
        <row r="307">
          <cell r="C307">
            <v>0</v>
          </cell>
        </row>
      </sheetData>
      <sheetData sheetId="1727">
        <row r="307">
          <cell r="C307">
            <v>0</v>
          </cell>
        </row>
      </sheetData>
      <sheetData sheetId="1728">
        <row r="307">
          <cell r="C307">
            <v>0</v>
          </cell>
        </row>
      </sheetData>
      <sheetData sheetId="1729">
        <row r="307">
          <cell r="C307">
            <v>0</v>
          </cell>
        </row>
      </sheetData>
      <sheetData sheetId="1730">
        <row r="307">
          <cell r="C307">
            <v>0</v>
          </cell>
        </row>
      </sheetData>
      <sheetData sheetId="1731">
        <row r="307">
          <cell r="C307">
            <v>0</v>
          </cell>
        </row>
      </sheetData>
      <sheetData sheetId="1732">
        <row r="307">
          <cell r="C307">
            <v>0</v>
          </cell>
        </row>
      </sheetData>
      <sheetData sheetId="1733">
        <row r="307">
          <cell r="C307">
            <v>0</v>
          </cell>
        </row>
      </sheetData>
      <sheetData sheetId="1734">
        <row r="307">
          <cell r="C307">
            <v>0</v>
          </cell>
        </row>
      </sheetData>
      <sheetData sheetId="1735">
        <row r="307">
          <cell r="C307">
            <v>0</v>
          </cell>
        </row>
      </sheetData>
      <sheetData sheetId="1736">
        <row r="307">
          <cell r="C307">
            <v>0</v>
          </cell>
        </row>
      </sheetData>
      <sheetData sheetId="1737">
        <row r="307">
          <cell r="C307">
            <v>0</v>
          </cell>
        </row>
      </sheetData>
      <sheetData sheetId="1738">
        <row r="307">
          <cell r="C307">
            <v>0</v>
          </cell>
        </row>
      </sheetData>
      <sheetData sheetId="1739">
        <row r="307">
          <cell r="C307">
            <v>0</v>
          </cell>
        </row>
      </sheetData>
      <sheetData sheetId="1740">
        <row r="307">
          <cell r="C307">
            <v>0</v>
          </cell>
        </row>
      </sheetData>
      <sheetData sheetId="1741">
        <row r="307">
          <cell r="C307">
            <v>0</v>
          </cell>
        </row>
      </sheetData>
      <sheetData sheetId="1742">
        <row r="307">
          <cell r="C307">
            <v>0</v>
          </cell>
        </row>
      </sheetData>
      <sheetData sheetId="1743">
        <row r="307">
          <cell r="C307">
            <v>0</v>
          </cell>
        </row>
      </sheetData>
      <sheetData sheetId="1744">
        <row r="307">
          <cell r="C307">
            <v>0</v>
          </cell>
        </row>
      </sheetData>
      <sheetData sheetId="1745">
        <row r="307">
          <cell r="C307">
            <v>0</v>
          </cell>
        </row>
      </sheetData>
      <sheetData sheetId="1746">
        <row r="307">
          <cell r="C307">
            <v>0</v>
          </cell>
        </row>
      </sheetData>
      <sheetData sheetId="1747">
        <row r="307">
          <cell r="C307">
            <v>0</v>
          </cell>
        </row>
      </sheetData>
      <sheetData sheetId="1748">
        <row r="307">
          <cell r="C307">
            <v>0</v>
          </cell>
        </row>
      </sheetData>
      <sheetData sheetId="1749">
        <row r="307">
          <cell r="C307">
            <v>0</v>
          </cell>
        </row>
      </sheetData>
      <sheetData sheetId="1750">
        <row r="307">
          <cell r="C307">
            <v>0</v>
          </cell>
        </row>
      </sheetData>
      <sheetData sheetId="1751">
        <row r="307">
          <cell r="C307" t="str">
            <v>Lean Concrete  ( 0.10 cm.)</v>
          </cell>
        </row>
      </sheetData>
      <sheetData sheetId="1752">
        <row r="307">
          <cell r="C307">
            <v>0</v>
          </cell>
        </row>
      </sheetData>
      <sheetData sheetId="1753">
        <row r="307">
          <cell r="C307" t="str">
            <v>Lean Concrete  ( 0.10 cm.)</v>
          </cell>
        </row>
      </sheetData>
      <sheetData sheetId="1754">
        <row r="307">
          <cell r="C307">
            <v>0</v>
          </cell>
        </row>
      </sheetData>
      <sheetData sheetId="1755">
        <row r="307">
          <cell r="C307">
            <v>0</v>
          </cell>
        </row>
      </sheetData>
      <sheetData sheetId="1756">
        <row r="307">
          <cell r="C307">
            <v>0</v>
          </cell>
        </row>
      </sheetData>
      <sheetData sheetId="1757">
        <row r="307">
          <cell r="C307">
            <v>0</v>
          </cell>
        </row>
      </sheetData>
      <sheetData sheetId="1758">
        <row r="307">
          <cell r="C307">
            <v>0</v>
          </cell>
        </row>
      </sheetData>
      <sheetData sheetId="1759">
        <row r="307">
          <cell r="C307">
            <v>0</v>
          </cell>
        </row>
      </sheetData>
      <sheetData sheetId="1760">
        <row r="307">
          <cell r="C307">
            <v>0</v>
          </cell>
        </row>
      </sheetData>
      <sheetData sheetId="1761">
        <row r="307">
          <cell r="C307">
            <v>0</v>
          </cell>
        </row>
      </sheetData>
      <sheetData sheetId="1762">
        <row r="307">
          <cell r="C307" t="str">
            <v>Lean Concrete  ( 0.10 cm.)</v>
          </cell>
        </row>
      </sheetData>
      <sheetData sheetId="1763">
        <row r="307">
          <cell r="C307" t="str">
            <v>Lean Concrete  ( 0.10 cm.)</v>
          </cell>
        </row>
      </sheetData>
      <sheetData sheetId="1764">
        <row r="307">
          <cell r="C307">
            <v>0</v>
          </cell>
        </row>
      </sheetData>
      <sheetData sheetId="1765">
        <row r="307">
          <cell r="C307" t="str">
            <v>Lean Concrete  ( 0.10 cm.)</v>
          </cell>
        </row>
      </sheetData>
      <sheetData sheetId="1766">
        <row r="307">
          <cell r="C307" t="str">
            <v>Lean Concrete  ( 0.10 cm.)</v>
          </cell>
        </row>
      </sheetData>
      <sheetData sheetId="1767">
        <row r="307">
          <cell r="C307" t="str">
            <v>Lean Concrete  ( 0.10 cm.)</v>
          </cell>
        </row>
      </sheetData>
      <sheetData sheetId="1768">
        <row r="307">
          <cell r="C307">
            <v>0</v>
          </cell>
        </row>
      </sheetData>
      <sheetData sheetId="1769">
        <row r="307">
          <cell r="C307">
            <v>0</v>
          </cell>
        </row>
      </sheetData>
      <sheetData sheetId="1770">
        <row r="307">
          <cell r="C307">
            <v>0</v>
          </cell>
        </row>
      </sheetData>
      <sheetData sheetId="1771">
        <row r="307">
          <cell r="C307">
            <v>0</v>
          </cell>
        </row>
      </sheetData>
      <sheetData sheetId="1772">
        <row r="307">
          <cell r="C307" t="str">
            <v>Lean Concrete  ( 0.10 cm.)</v>
          </cell>
        </row>
      </sheetData>
      <sheetData sheetId="1773">
        <row r="307">
          <cell r="C307">
            <v>0</v>
          </cell>
        </row>
      </sheetData>
      <sheetData sheetId="1774">
        <row r="307">
          <cell r="C307" t="str">
            <v>Lean Concrete  ( 0.10 cm.)</v>
          </cell>
        </row>
      </sheetData>
      <sheetData sheetId="1775">
        <row r="307">
          <cell r="C307">
            <v>0</v>
          </cell>
        </row>
      </sheetData>
      <sheetData sheetId="1776">
        <row r="307">
          <cell r="C307">
            <v>0</v>
          </cell>
        </row>
      </sheetData>
      <sheetData sheetId="1777">
        <row r="307">
          <cell r="C307" t="str">
            <v>Lean Concrete  ( 0.10 cm.)</v>
          </cell>
        </row>
      </sheetData>
      <sheetData sheetId="1778">
        <row r="307">
          <cell r="C307" t="str">
            <v>Lean Concrete  ( 0.10 cm.)</v>
          </cell>
        </row>
      </sheetData>
      <sheetData sheetId="1779">
        <row r="307">
          <cell r="C307">
            <v>0</v>
          </cell>
        </row>
      </sheetData>
      <sheetData sheetId="1780">
        <row r="307">
          <cell r="C307">
            <v>0</v>
          </cell>
        </row>
      </sheetData>
      <sheetData sheetId="1781">
        <row r="307">
          <cell r="C307">
            <v>0</v>
          </cell>
        </row>
      </sheetData>
      <sheetData sheetId="1782">
        <row r="307">
          <cell r="C307">
            <v>0</v>
          </cell>
        </row>
      </sheetData>
      <sheetData sheetId="1783">
        <row r="307">
          <cell r="C307">
            <v>0</v>
          </cell>
        </row>
      </sheetData>
      <sheetData sheetId="1784">
        <row r="307">
          <cell r="C307">
            <v>0</v>
          </cell>
        </row>
      </sheetData>
      <sheetData sheetId="1785">
        <row r="307">
          <cell r="C307">
            <v>0</v>
          </cell>
        </row>
      </sheetData>
      <sheetData sheetId="1786">
        <row r="307">
          <cell r="C307" t="str">
            <v>Lean Concrete  ( 0.10 cm.)</v>
          </cell>
        </row>
      </sheetData>
      <sheetData sheetId="1787">
        <row r="307">
          <cell r="C307" t="str">
            <v>Lean Concrete  ( 0.10 cm.)</v>
          </cell>
        </row>
      </sheetData>
      <sheetData sheetId="1788">
        <row r="307">
          <cell r="C307" t="str">
            <v>Lean Concrete  ( 0.10 cm.)</v>
          </cell>
        </row>
      </sheetData>
      <sheetData sheetId="1789">
        <row r="307">
          <cell r="C307" t="str">
            <v>Lean Concrete  ( 0.10 cm.)</v>
          </cell>
        </row>
      </sheetData>
      <sheetData sheetId="1790">
        <row r="307">
          <cell r="C307">
            <v>0</v>
          </cell>
        </row>
      </sheetData>
      <sheetData sheetId="1791">
        <row r="307">
          <cell r="C307" t="str">
            <v>Lean Concrete  ( 0.10 cm.)</v>
          </cell>
        </row>
      </sheetData>
      <sheetData sheetId="1792">
        <row r="307">
          <cell r="C307">
            <v>0</v>
          </cell>
        </row>
      </sheetData>
      <sheetData sheetId="1793">
        <row r="307">
          <cell r="C307" t="str">
            <v>Lean Concrete  ( 0.10 cm.)</v>
          </cell>
        </row>
      </sheetData>
      <sheetData sheetId="1794">
        <row r="307">
          <cell r="C307">
            <v>0</v>
          </cell>
        </row>
      </sheetData>
      <sheetData sheetId="1795">
        <row r="307">
          <cell r="C307" t="str">
            <v>Lean Concrete  ( 0.10 cm.)</v>
          </cell>
        </row>
      </sheetData>
      <sheetData sheetId="1796">
        <row r="307">
          <cell r="C307" t="str">
            <v>Lean Concrete  ( 0.10 cm.)</v>
          </cell>
        </row>
      </sheetData>
      <sheetData sheetId="1797">
        <row r="307">
          <cell r="C307">
            <v>0</v>
          </cell>
        </row>
      </sheetData>
      <sheetData sheetId="1798">
        <row r="307">
          <cell r="C307" t="str">
            <v>Lean Concrete  ( 0.10 cm.)</v>
          </cell>
        </row>
      </sheetData>
      <sheetData sheetId="1799">
        <row r="307">
          <cell r="C307">
            <v>0</v>
          </cell>
        </row>
      </sheetData>
      <sheetData sheetId="1800">
        <row r="307">
          <cell r="C307">
            <v>0</v>
          </cell>
        </row>
      </sheetData>
      <sheetData sheetId="1801">
        <row r="307">
          <cell r="C307">
            <v>0</v>
          </cell>
        </row>
      </sheetData>
      <sheetData sheetId="1802">
        <row r="307">
          <cell r="C307" t="str">
            <v>Lean Concrete  ( 0.10 cm.)</v>
          </cell>
        </row>
      </sheetData>
      <sheetData sheetId="1803">
        <row r="307">
          <cell r="C307" t="str">
            <v>Lean Concrete  ( 0.10 cm.)</v>
          </cell>
        </row>
      </sheetData>
      <sheetData sheetId="1804">
        <row r="307">
          <cell r="C307" t="str">
            <v>Lean Concrete  ( 0.10 cm.)</v>
          </cell>
        </row>
      </sheetData>
      <sheetData sheetId="1805">
        <row r="307">
          <cell r="C307" t="str">
            <v>Lean Concrete  ( 0.10 cm.)</v>
          </cell>
        </row>
      </sheetData>
      <sheetData sheetId="1806">
        <row r="307">
          <cell r="C307" t="str">
            <v>Lean Concrete  ( 0.10 cm.)</v>
          </cell>
        </row>
      </sheetData>
      <sheetData sheetId="1807">
        <row r="307">
          <cell r="C307" t="str">
            <v>Lean Concrete  ( 0.10 cm.)</v>
          </cell>
        </row>
      </sheetData>
      <sheetData sheetId="1808">
        <row r="307">
          <cell r="C307" t="str">
            <v>Lean Concrete  ( 0.10 cm.)</v>
          </cell>
        </row>
      </sheetData>
      <sheetData sheetId="1809">
        <row r="307">
          <cell r="C307" t="str">
            <v>Lean Concrete  ( 0.10 cm.)</v>
          </cell>
        </row>
      </sheetData>
      <sheetData sheetId="1810">
        <row r="307">
          <cell r="C307">
            <v>0</v>
          </cell>
        </row>
      </sheetData>
      <sheetData sheetId="1811">
        <row r="307">
          <cell r="C307">
            <v>0</v>
          </cell>
        </row>
      </sheetData>
      <sheetData sheetId="1812">
        <row r="307">
          <cell r="C307">
            <v>0</v>
          </cell>
        </row>
      </sheetData>
      <sheetData sheetId="1813">
        <row r="307">
          <cell r="C307" t="str">
            <v>Lean Concrete  ( 0.10 cm.)</v>
          </cell>
        </row>
      </sheetData>
      <sheetData sheetId="1814">
        <row r="307">
          <cell r="C307" t="str">
            <v>Lean Concrete  ( 0.10 cm.)</v>
          </cell>
        </row>
      </sheetData>
      <sheetData sheetId="1815">
        <row r="307">
          <cell r="C307">
            <v>0</v>
          </cell>
        </row>
      </sheetData>
      <sheetData sheetId="1816">
        <row r="307">
          <cell r="C307" t="str">
            <v>Lean Concrete  ( 0.10 cm.)</v>
          </cell>
        </row>
      </sheetData>
      <sheetData sheetId="1817">
        <row r="307">
          <cell r="C307">
            <v>0</v>
          </cell>
        </row>
      </sheetData>
      <sheetData sheetId="1818">
        <row r="307">
          <cell r="C307">
            <v>0</v>
          </cell>
        </row>
      </sheetData>
      <sheetData sheetId="1819">
        <row r="307">
          <cell r="C307">
            <v>0</v>
          </cell>
        </row>
      </sheetData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>
        <row r="307">
          <cell r="C307">
            <v>0</v>
          </cell>
        </row>
      </sheetData>
      <sheetData sheetId="1840">
        <row r="307">
          <cell r="C307">
            <v>0</v>
          </cell>
        </row>
      </sheetData>
      <sheetData sheetId="1841">
        <row r="307">
          <cell r="C307" t="str">
            <v>Lean Concrete  ( 0.10 cm.)</v>
          </cell>
        </row>
      </sheetData>
      <sheetData sheetId="1842" refreshError="1"/>
      <sheetData sheetId="1843" refreshError="1"/>
      <sheetData sheetId="1844">
        <row r="307">
          <cell r="C307">
            <v>0</v>
          </cell>
        </row>
      </sheetData>
      <sheetData sheetId="1845">
        <row r="307">
          <cell r="C307">
            <v>0</v>
          </cell>
        </row>
      </sheetData>
      <sheetData sheetId="1846">
        <row r="307">
          <cell r="C307">
            <v>0</v>
          </cell>
        </row>
      </sheetData>
      <sheetData sheetId="1847">
        <row r="307">
          <cell r="C307">
            <v>0</v>
          </cell>
        </row>
      </sheetData>
      <sheetData sheetId="1848">
        <row r="307">
          <cell r="C307" t="str">
            <v>Lean Concrete  ( 0.10 cm.)</v>
          </cell>
        </row>
      </sheetData>
      <sheetData sheetId="1849">
        <row r="307">
          <cell r="C307" t="str">
            <v>Lean Concrete  ( 0.10 cm.)</v>
          </cell>
        </row>
      </sheetData>
      <sheetData sheetId="1850">
        <row r="307">
          <cell r="C307" t="str">
            <v>Lean Concrete  ( 0.10 cm.)</v>
          </cell>
        </row>
      </sheetData>
      <sheetData sheetId="1851">
        <row r="307">
          <cell r="C307">
            <v>0</v>
          </cell>
        </row>
      </sheetData>
      <sheetData sheetId="1852">
        <row r="307">
          <cell r="C307">
            <v>0</v>
          </cell>
        </row>
      </sheetData>
      <sheetData sheetId="1853">
        <row r="307">
          <cell r="C307">
            <v>0</v>
          </cell>
        </row>
      </sheetData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/>
      <sheetData sheetId="1877"/>
      <sheetData sheetId="1878"/>
      <sheetData sheetId="1879"/>
      <sheetData sheetId="1880"/>
      <sheetData sheetId="1881"/>
      <sheetData sheetId="1882"/>
      <sheetData sheetId="1883">
        <row r="307">
          <cell r="C307">
            <v>0</v>
          </cell>
        </row>
      </sheetData>
      <sheetData sheetId="1884">
        <row r="307">
          <cell r="C307">
            <v>0</v>
          </cell>
        </row>
      </sheetData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>
        <row r="307">
          <cell r="C307">
            <v>0</v>
          </cell>
        </row>
      </sheetData>
      <sheetData sheetId="1891">
        <row r="307">
          <cell r="C307">
            <v>0</v>
          </cell>
        </row>
      </sheetData>
      <sheetData sheetId="1892">
        <row r="307">
          <cell r="C307">
            <v>0</v>
          </cell>
        </row>
      </sheetData>
      <sheetData sheetId="1893">
        <row r="307">
          <cell r="C307">
            <v>0</v>
          </cell>
        </row>
      </sheetData>
      <sheetData sheetId="1894">
        <row r="307">
          <cell r="C307">
            <v>0</v>
          </cell>
        </row>
      </sheetData>
      <sheetData sheetId="1895">
        <row r="307">
          <cell r="C307">
            <v>0</v>
          </cell>
        </row>
      </sheetData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>
        <row r="307">
          <cell r="C307">
            <v>0</v>
          </cell>
        </row>
      </sheetData>
      <sheetData sheetId="1924"/>
      <sheetData sheetId="1925"/>
      <sheetData sheetId="1926">
        <row r="307">
          <cell r="C307">
            <v>0</v>
          </cell>
        </row>
      </sheetData>
      <sheetData sheetId="1927">
        <row r="307">
          <cell r="C307">
            <v>0</v>
          </cell>
        </row>
      </sheetData>
      <sheetData sheetId="1928">
        <row r="307">
          <cell r="C307">
            <v>0</v>
          </cell>
        </row>
      </sheetData>
      <sheetData sheetId="1929">
        <row r="307">
          <cell r="C307">
            <v>0</v>
          </cell>
        </row>
      </sheetData>
      <sheetData sheetId="1930">
        <row r="307">
          <cell r="C307">
            <v>0</v>
          </cell>
        </row>
      </sheetData>
      <sheetData sheetId="1931">
        <row r="307">
          <cell r="C307">
            <v>0</v>
          </cell>
        </row>
      </sheetData>
      <sheetData sheetId="1932">
        <row r="307">
          <cell r="C307">
            <v>0</v>
          </cell>
        </row>
      </sheetData>
      <sheetData sheetId="1933">
        <row r="307">
          <cell r="C307">
            <v>0</v>
          </cell>
        </row>
      </sheetData>
      <sheetData sheetId="1934">
        <row r="307">
          <cell r="C307">
            <v>0</v>
          </cell>
        </row>
      </sheetData>
      <sheetData sheetId="1935">
        <row r="307">
          <cell r="C307">
            <v>0</v>
          </cell>
        </row>
      </sheetData>
      <sheetData sheetId="1936">
        <row r="307">
          <cell r="C307">
            <v>0</v>
          </cell>
        </row>
      </sheetData>
      <sheetData sheetId="1937">
        <row r="307">
          <cell r="C307">
            <v>0</v>
          </cell>
        </row>
      </sheetData>
      <sheetData sheetId="1938">
        <row r="307">
          <cell r="C307">
            <v>0</v>
          </cell>
        </row>
      </sheetData>
      <sheetData sheetId="1939">
        <row r="307">
          <cell r="C307">
            <v>0</v>
          </cell>
        </row>
      </sheetData>
      <sheetData sheetId="1940">
        <row r="307">
          <cell r="C307">
            <v>0</v>
          </cell>
        </row>
      </sheetData>
      <sheetData sheetId="1941">
        <row r="307">
          <cell r="C307">
            <v>0</v>
          </cell>
        </row>
      </sheetData>
      <sheetData sheetId="1942">
        <row r="307">
          <cell r="C307">
            <v>0</v>
          </cell>
        </row>
      </sheetData>
      <sheetData sheetId="1943">
        <row r="307">
          <cell r="C307">
            <v>0</v>
          </cell>
        </row>
      </sheetData>
      <sheetData sheetId="1944">
        <row r="307">
          <cell r="C307">
            <v>0</v>
          </cell>
        </row>
      </sheetData>
      <sheetData sheetId="1945">
        <row r="307">
          <cell r="C307">
            <v>0</v>
          </cell>
        </row>
      </sheetData>
      <sheetData sheetId="1946">
        <row r="307">
          <cell r="C307">
            <v>0</v>
          </cell>
        </row>
      </sheetData>
      <sheetData sheetId="1947">
        <row r="307">
          <cell r="C307">
            <v>0</v>
          </cell>
        </row>
      </sheetData>
      <sheetData sheetId="1948">
        <row r="307">
          <cell r="C307">
            <v>0</v>
          </cell>
        </row>
      </sheetData>
      <sheetData sheetId="1949">
        <row r="307">
          <cell r="C307">
            <v>0</v>
          </cell>
        </row>
      </sheetData>
      <sheetData sheetId="1950">
        <row r="307">
          <cell r="C307">
            <v>0</v>
          </cell>
        </row>
      </sheetData>
      <sheetData sheetId="1951">
        <row r="307">
          <cell r="C307">
            <v>0</v>
          </cell>
        </row>
      </sheetData>
      <sheetData sheetId="1952">
        <row r="307">
          <cell r="C307">
            <v>0</v>
          </cell>
        </row>
      </sheetData>
      <sheetData sheetId="1953">
        <row r="307">
          <cell r="C307">
            <v>0</v>
          </cell>
        </row>
      </sheetData>
      <sheetData sheetId="1954">
        <row r="307">
          <cell r="C307">
            <v>0</v>
          </cell>
        </row>
      </sheetData>
      <sheetData sheetId="1955">
        <row r="307">
          <cell r="C307">
            <v>0</v>
          </cell>
        </row>
      </sheetData>
      <sheetData sheetId="1956">
        <row r="307">
          <cell r="C307">
            <v>0</v>
          </cell>
        </row>
      </sheetData>
      <sheetData sheetId="1957">
        <row r="307">
          <cell r="C307">
            <v>0</v>
          </cell>
        </row>
      </sheetData>
      <sheetData sheetId="1958">
        <row r="307">
          <cell r="C307">
            <v>0</v>
          </cell>
        </row>
      </sheetData>
      <sheetData sheetId="1959">
        <row r="307">
          <cell r="C307">
            <v>0</v>
          </cell>
        </row>
      </sheetData>
      <sheetData sheetId="1960">
        <row r="307">
          <cell r="C307">
            <v>0</v>
          </cell>
        </row>
      </sheetData>
      <sheetData sheetId="1961">
        <row r="307">
          <cell r="C307">
            <v>0</v>
          </cell>
        </row>
      </sheetData>
      <sheetData sheetId="1962">
        <row r="307">
          <cell r="C307">
            <v>0</v>
          </cell>
        </row>
      </sheetData>
      <sheetData sheetId="1963">
        <row r="307">
          <cell r="C307">
            <v>0</v>
          </cell>
        </row>
      </sheetData>
      <sheetData sheetId="1964">
        <row r="307">
          <cell r="C307">
            <v>0</v>
          </cell>
        </row>
      </sheetData>
      <sheetData sheetId="1965">
        <row r="307">
          <cell r="C307">
            <v>0</v>
          </cell>
        </row>
      </sheetData>
      <sheetData sheetId="1966">
        <row r="307">
          <cell r="C307" t="str">
            <v>Lean Concrete  ( 0.10 cm.)</v>
          </cell>
        </row>
      </sheetData>
      <sheetData sheetId="1967">
        <row r="307">
          <cell r="C307">
            <v>0</v>
          </cell>
        </row>
      </sheetData>
      <sheetData sheetId="1968">
        <row r="307">
          <cell r="C307">
            <v>0</v>
          </cell>
        </row>
      </sheetData>
      <sheetData sheetId="1969">
        <row r="307">
          <cell r="C307">
            <v>0</v>
          </cell>
        </row>
      </sheetData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>
        <row r="307">
          <cell r="C307" t="str">
            <v>Lean Concrete  ( 0.10 cm.)</v>
          </cell>
        </row>
      </sheetData>
      <sheetData sheetId="1979">
        <row r="307">
          <cell r="C307">
            <v>0</v>
          </cell>
        </row>
      </sheetData>
      <sheetData sheetId="1980"/>
      <sheetData sheetId="1981">
        <row r="307">
          <cell r="C307">
            <v>0</v>
          </cell>
        </row>
      </sheetData>
      <sheetData sheetId="1982">
        <row r="307">
          <cell r="C307">
            <v>0</v>
          </cell>
        </row>
      </sheetData>
      <sheetData sheetId="1983"/>
      <sheetData sheetId="1984"/>
      <sheetData sheetId="1985"/>
      <sheetData sheetId="1986">
        <row r="307">
          <cell r="C307">
            <v>0</v>
          </cell>
        </row>
      </sheetData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>
        <row r="307">
          <cell r="C307" t="str">
            <v>Lean Concrete  ( 0.10 cm.)</v>
          </cell>
        </row>
      </sheetData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>
        <row r="307">
          <cell r="C307" t="str">
            <v>Lean Concrete  ( 0.10 cm.)</v>
          </cell>
        </row>
      </sheetData>
      <sheetData sheetId="2032">
        <row r="307">
          <cell r="C307">
            <v>0</v>
          </cell>
        </row>
      </sheetData>
      <sheetData sheetId="2033">
        <row r="307">
          <cell r="C307" t="str">
            <v>Lean Concrete  ( 0.10 cm.)</v>
          </cell>
        </row>
      </sheetData>
      <sheetData sheetId="2034">
        <row r="307">
          <cell r="C307" t="str">
            <v>Lean Concrete  ( 0.10 cm.)</v>
          </cell>
        </row>
      </sheetData>
      <sheetData sheetId="2035">
        <row r="307">
          <cell r="C307">
            <v>0</v>
          </cell>
        </row>
      </sheetData>
      <sheetData sheetId="2036">
        <row r="307">
          <cell r="C307">
            <v>0</v>
          </cell>
        </row>
      </sheetData>
      <sheetData sheetId="2037">
        <row r="307">
          <cell r="C307">
            <v>0</v>
          </cell>
        </row>
      </sheetData>
      <sheetData sheetId="2038">
        <row r="307">
          <cell r="C307" t="str">
            <v>Lean Concrete  ( 0.10 cm.)</v>
          </cell>
        </row>
      </sheetData>
      <sheetData sheetId="2039">
        <row r="307">
          <cell r="C307" t="str">
            <v>Lean Concrete  ( 0.10 cm.)</v>
          </cell>
        </row>
      </sheetData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>
        <row r="307">
          <cell r="C307" t="str">
            <v>Lean Concrete  ( 0.10 cm.)</v>
          </cell>
        </row>
      </sheetData>
      <sheetData sheetId="2058">
        <row r="307">
          <cell r="C307">
            <v>0</v>
          </cell>
        </row>
      </sheetData>
      <sheetData sheetId="2059">
        <row r="307">
          <cell r="C307">
            <v>0</v>
          </cell>
        </row>
      </sheetData>
      <sheetData sheetId="2060">
        <row r="307">
          <cell r="C307">
            <v>0</v>
          </cell>
        </row>
      </sheetData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>
        <row r="307">
          <cell r="C307">
            <v>0</v>
          </cell>
        </row>
      </sheetData>
      <sheetData sheetId="2070">
        <row r="307">
          <cell r="C307">
            <v>0</v>
          </cell>
        </row>
      </sheetData>
      <sheetData sheetId="2071">
        <row r="307">
          <cell r="C307">
            <v>0</v>
          </cell>
        </row>
      </sheetData>
      <sheetData sheetId="2072">
        <row r="307">
          <cell r="C307">
            <v>0</v>
          </cell>
        </row>
      </sheetData>
      <sheetData sheetId="2073">
        <row r="307">
          <cell r="C307">
            <v>0</v>
          </cell>
        </row>
      </sheetData>
      <sheetData sheetId="2074">
        <row r="307">
          <cell r="C307">
            <v>0</v>
          </cell>
        </row>
      </sheetData>
      <sheetData sheetId="2075">
        <row r="307">
          <cell r="C307">
            <v>0</v>
          </cell>
        </row>
      </sheetData>
      <sheetData sheetId="2076">
        <row r="307">
          <cell r="C307">
            <v>0</v>
          </cell>
        </row>
      </sheetData>
      <sheetData sheetId="2077">
        <row r="307">
          <cell r="C307">
            <v>0</v>
          </cell>
        </row>
      </sheetData>
      <sheetData sheetId="2078">
        <row r="307">
          <cell r="C307">
            <v>0</v>
          </cell>
        </row>
      </sheetData>
      <sheetData sheetId="2079">
        <row r="307">
          <cell r="C307">
            <v>0</v>
          </cell>
        </row>
      </sheetData>
      <sheetData sheetId="2080">
        <row r="307">
          <cell r="C307">
            <v>0</v>
          </cell>
        </row>
      </sheetData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>
        <row r="307">
          <cell r="C307">
            <v>0</v>
          </cell>
        </row>
      </sheetData>
      <sheetData sheetId="2090">
        <row r="307">
          <cell r="C307">
            <v>0</v>
          </cell>
        </row>
      </sheetData>
      <sheetData sheetId="2091">
        <row r="307">
          <cell r="C307">
            <v>0</v>
          </cell>
        </row>
      </sheetData>
      <sheetData sheetId="2092">
        <row r="307">
          <cell r="C307">
            <v>0</v>
          </cell>
        </row>
      </sheetData>
      <sheetData sheetId="2093">
        <row r="307">
          <cell r="C307">
            <v>0</v>
          </cell>
        </row>
      </sheetData>
      <sheetData sheetId="2094">
        <row r="307">
          <cell r="C307">
            <v>0</v>
          </cell>
        </row>
      </sheetData>
      <sheetData sheetId="2095">
        <row r="307">
          <cell r="C307">
            <v>0</v>
          </cell>
        </row>
      </sheetData>
      <sheetData sheetId="2096">
        <row r="307">
          <cell r="C307">
            <v>0</v>
          </cell>
        </row>
      </sheetData>
      <sheetData sheetId="2097"/>
      <sheetData sheetId="2098">
        <row r="307">
          <cell r="C307">
            <v>0</v>
          </cell>
        </row>
      </sheetData>
      <sheetData sheetId="2099">
        <row r="307">
          <cell r="C307">
            <v>0</v>
          </cell>
        </row>
      </sheetData>
      <sheetData sheetId="2100">
        <row r="307">
          <cell r="C307">
            <v>0</v>
          </cell>
        </row>
      </sheetData>
      <sheetData sheetId="2101">
        <row r="307">
          <cell r="C307">
            <v>0</v>
          </cell>
        </row>
      </sheetData>
      <sheetData sheetId="2102">
        <row r="307">
          <cell r="C307">
            <v>0</v>
          </cell>
        </row>
      </sheetData>
      <sheetData sheetId="2103">
        <row r="307">
          <cell r="C307">
            <v>0</v>
          </cell>
        </row>
      </sheetData>
      <sheetData sheetId="2104">
        <row r="307">
          <cell r="C307">
            <v>0</v>
          </cell>
        </row>
      </sheetData>
      <sheetData sheetId="2105">
        <row r="307">
          <cell r="C307">
            <v>0</v>
          </cell>
        </row>
      </sheetData>
      <sheetData sheetId="2106">
        <row r="307">
          <cell r="C307">
            <v>0</v>
          </cell>
        </row>
      </sheetData>
      <sheetData sheetId="2107">
        <row r="307">
          <cell r="C307">
            <v>0</v>
          </cell>
        </row>
      </sheetData>
      <sheetData sheetId="2108">
        <row r="307">
          <cell r="C307">
            <v>0</v>
          </cell>
        </row>
      </sheetData>
      <sheetData sheetId="2109">
        <row r="307">
          <cell r="C307">
            <v>0</v>
          </cell>
        </row>
      </sheetData>
      <sheetData sheetId="2110">
        <row r="307">
          <cell r="C307">
            <v>0</v>
          </cell>
        </row>
      </sheetData>
      <sheetData sheetId="2111">
        <row r="307">
          <cell r="C307">
            <v>0</v>
          </cell>
        </row>
      </sheetData>
      <sheetData sheetId="2112">
        <row r="307">
          <cell r="C307">
            <v>0</v>
          </cell>
        </row>
      </sheetData>
      <sheetData sheetId="2113">
        <row r="307">
          <cell r="C307">
            <v>0</v>
          </cell>
        </row>
      </sheetData>
      <sheetData sheetId="2114">
        <row r="307">
          <cell r="C307">
            <v>0</v>
          </cell>
        </row>
      </sheetData>
      <sheetData sheetId="2115">
        <row r="307">
          <cell r="C307">
            <v>0</v>
          </cell>
        </row>
      </sheetData>
      <sheetData sheetId="2116">
        <row r="307">
          <cell r="C307">
            <v>0</v>
          </cell>
        </row>
      </sheetData>
      <sheetData sheetId="2117">
        <row r="307">
          <cell r="C307">
            <v>0</v>
          </cell>
        </row>
      </sheetData>
      <sheetData sheetId="2118">
        <row r="307">
          <cell r="C307">
            <v>0</v>
          </cell>
        </row>
      </sheetData>
      <sheetData sheetId="2119">
        <row r="307">
          <cell r="C307">
            <v>0</v>
          </cell>
        </row>
      </sheetData>
      <sheetData sheetId="2120">
        <row r="307">
          <cell r="C307">
            <v>0</v>
          </cell>
        </row>
      </sheetData>
      <sheetData sheetId="2121">
        <row r="307">
          <cell r="C307">
            <v>0</v>
          </cell>
        </row>
      </sheetData>
      <sheetData sheetId="2122">
        <row r="307">
          <cell r="C307">
            <v>0</v>
          </cell>
        </row>
      </sheetData>
      <sheetData sheetId="2123">
        <row r="307">
          <cell r="C307">
            <v>0</v>
          </cell>
        </row>
      </sheetData>
      <sheetData sheetId="2124">
        <row r="307">
          <cell r="C307">
            <v>0</v>
          </cell>
        </row>
      </sheetData>
      <sheetData sheetId="2125">
        <row r="307">
          <cell r="C307">
            <v>0</v>
          </cell>
        </row>
      </sheetData>
      <sheetData sheetId="2126">
        <row r="307">
          <cell r="C307">
            <v>0</v>
          </cell>
        </row>
      </sheetData>
      <sheetData sheetId="2127">
        <row r="307">
          <cell r="C307">
            <v>0</v>
          </cell>
        </row>
      </sheetData>
      <sheetData sheetId="2128">
        <row r="307">
          <cell r="C307">
            <v>0</v>
          </cell>
        </row>
      </sheetData>
      <sheetData sheetId="2129">
        <row r="307">
          <cell r="C307" t="str">
            <v>Lean Concrete  ( 0.10 cm.)</v>
          </cell>
        </row>
      </sheetData>
      <sheetData sheetId="2130">
        <row r="307">
          <cell r="C307">
            <v>0</v>
          </cell>
        </row>
      </sheetData>
      <sheetData sheetId="2131">
        <row r="307">
          <cell r="C307">
            <v>0</v>
          </cell>
        </row>
      </sheetData>
      <sheetData sheetId="2132">
        <row r="307">
          <cell r="C307">
            <v>0</v>
          </cell>
        </row>
      </sheetData>
      <sheetData sheetId="2133">
        <row r="307">
          <cell r="C307">
            <v>0</v>
          </cell>
        </row>
      </sheetData>
      <sheetData sheetId="2134">
        <row r="307">
          <cell r="C307">
            <v>0</v>
          </cell>
        </row>
      </sheetData>
      <sheetData sheetId="2135">
        <row r="307">
          <cell r="C307">
            <v>0</v>
          </cell>
        </row>
      </sheetData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>
        <row r="307">
          <cell r="C307" t="str">
            <v>Lean Concrete  ( 0.10 cm.)</v>
          </cell>
        </row>
      </sheetData>
      <sheetData sheetId="2155">
        <row r="307">
          <cell r="C307" t="str">
            <v>Lean Concrete  ( 0.10 cm.)</v>
          </cell>
        </row>
      </sheetData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>
        <row r="307">
          <cell r="C307" t="str">
            <v>Lean Concrete  ( 0.10 cm.)</v>
          </cell>
        </row>
      </sheetData>
      <sheetData sheetId="2166">
        <row r="307">
          <cell r="C307" t="str">
            <v>Lean Concrete  ( 0.10 cm.)</v>
          </cell>
        </row>
      </sheetData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>
        <row r="307">
          <cell r="C307" t="str">
            <v>Lean Concrete  ( 0.10 cm.)</v>
          </cell>
        </row>
      </sheetData>
      <sheetData sheetId="2195">
        <row r="307">
          <cell r="C307">
            <v>0</v>
          </cell>
        </row>
      </sheetData>
      <sheetData sheetId="2196">
        <row r="307">
          <cell r="C307" t="str">
            <v>Lean Concrete  ( 0.10 cm.)</v>
          </cell>
        </row>
      </sheetData>
      <sheetData sheetId="2197">
        <row r="307">
          <cell r="C307">
            <v>0</v>
          </cell>
        </row>
      </sheetData>
      <sheetData sheetId="2198">
        <row r="307">
          <cell r="C307">
            <v>0</v>
          </cell>
        </row>
      </sheetData>
      <sheetData sheetId="2199">
        <row r="307">
          <cell r="C307">
            <v>0</v>
          </cell>
        </row>
      </sheetData>
      <sheetData sheetId="2200">
        <row r="307">
          <cell r="C307">
            <v>0</v>
          </cell>
        </row>
      </sheetData>
      <sheetData sheetId="2201">
        <row r="307">
          <cell r="C307" t="str">
            <v>Lean Concrete  ( 0.10 cm.)</v>
          </cell>
        </row>
      </sheetData>
      <sheetData sheetId="2202">
        <row r="307">
          <cell r="C307" t="str">
            <v>Lean Concrete  ( 0.10 cm.)</v>
          </cell>
        </row>
      </sheetData>
      <sheetData sheetId="2203">
        <row r="307">
          <cell r="C307" t="str">
            <v>Lean Concrete  ( 0.10 cm.)</v>
          </cell>
        </row>
      </sheetData>
      <sheetData sheetId="2204">
        <row r="307">
          <cell r="C307" t="str">
            <v>Lean Concrete  ( 0.10 cm.)</v>
          </cell>
        </row>
      </sheetData>
      <sheetData sheetId="2205">
        <row r="307">
          <cell r="C307" t="str">
            <v>Lean Concrete  ( 0.10 cm.)</v>
          </cell>
        </row>
      </sheetData>
      <sheetData sheetId="2206">
        <row r="307">
          <cell r="C307" t="str">
            <v>Lean Concrete  ( 0.10 cm.)</v>
          </cell>
        </row>
      </sheetData>
      <sheetData sheetId="2207">
        <row r="307">
          <cell r="C307" t="str">
            <v>Lean Concrete  ( 0.10 cm.)</v>
          </cell>
        </row>
      </sheetData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>
        <row r="307">
          <cell r="C307" t="str">
            <v>Lean Concrete  ( 0.10 cm.)</v>
          </cell>
        </row>
      </sheetData>
      <sheetData sheetId="2221">
        <row r="307">
          <cell r="C307">
            <v>0</v>
          </cell>
        </row>
      </sheetData>
      <sheetData sheetId="2222">
        <row r="307">
          <cell r="C307">
            <v>0</v>
          </cell>
        </row>
      </sheetData>
      <sheetData sheetId="2223">
        <row r="307">
          <cell r="C307">
            <v>0</v>
          </cell>
        </row>
      </sheetData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>
        <row r="307">
          <cell r="C307">
            <v>0</v>
          </cell>
        </row>
      </sheetData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"/>
      <sheetName val="BankofThailand"/>
      <sheetName val="TAC"/>
      <sheetName val="รามไทย"/>
      <sheetName val="FORM"/>
      <sheetName val="Quote"/>
      <sheetName val="ตามลูกค้าต้องการ"/>
      <sheetName val="ราคาหนังแท้-เทีย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ใบสรุปราคา"/>
      <sheetName val="สรุปหมวดงาน"/>
      <sheetName val="boq"/>
    </sheetNames>
    <sheetDataSet>
      <sheetData sheetId="0"/>
      <sheetData sheetId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LA"/>
      <sheetName val="LOAD-GEPA"/>
      <sheetName val="LOAD-GLA (2)"/>
      <sheetName val="FORM"/>
      <sheetName val="LOAD"/>
      <sheetName val="LOTUS-EE2"/>
      <sheetName val="LOTUS-EE1"/>
      <sheetName val="LOAD-GELA"/>
      <sheetName val="GLA"/>
      <sheetName val="LOAD-GLA"/>
      <sheetName val="GLD"/>
      <sheetName val="GELD"/>
      <sheetName val="LOAD-GELD"/>
      <sheetName val="2LA"/>
      <sheetName val="2LB"/>
      <sheetName val="LOAD-2LB"/>
      <sheetName val="2LC"/>
      <sheetName val="2PA"/>
      <sheetName val="LOAD-2PA"/>
      <sheetName val="2PB"/>
      <sheetName val="2PC"/>
      <sheetName val="LOAD-2PC"/>
      <sheetName val="PPB"/>
      <sheetName val="PPM"/>
      <sheetName val="LOAD-PPM"/>
      <sheetName val="PPS"/>
      <sheetName val="PPT"/>
      <sheetName val="LOAD-PPT"/>
      <sheetName val="2ELA"/>
      <sheetName val="2ELB"/>
      <sheetName val="LOAD-2ELB"/>
      <sheetName val="2ELC"/>
      <sheetName val="2EPP"/>
      <sheetName val="LOAD-2EPP"/>
      <sheetName val="2EPB"/>
      <sheetName val="2EPC1"/>
      <sheetName val="LOAD-2EPC1"/>
      <sheetName val="2EPA"/>
      <sheetName val="2EPC"/>
      <sheetName val="LOAD-2EPC2"/>
      <sheetName val="2UB"/>
      <sheetName val="2UC"/>
      <sheetName val="LOAD-2UC"/>
      <sheetName val="3LA"/>
      <sheetName val="3LC"/>
      <sheetName val="LOAD-3LC"/>
      <sheetName val="3PA"/>
      <sheetName val="3PB"/>
      <sheetName val="LOAD-3PB"/>
      <sheetName val="3PC"/>
      <sheetName val="PFC"/>
      <sheetName val="LOAD-PFC"/>
      <sheetName val="PHD"/>
      <sheetName val="PDW"/>
      <sheetName val="LOAD-PDW"/>
      <sheetName val="3EPA"/>
      <sheetName val="3EPC"/>
      <sheetName val="LOAD-3EPC"/>
      <sheetName val="3UA"/>
      <sheetName val="3UC"/>
      <sheetName val="LOAD-3UC)"/>
      <sheetName val="3ELA"/>
      <sheetName val="3ELB"/>
      <sheetName val="LOAD-3ELB"/>
      <sheetName val="3ELC"/>
      <sheetName val="HARDWARE"/>
      <sheetName val="LOAD-HARDWARE"/>
      <sheetName val="GS (4)"/>
      <sheetName val="VDO"/>
      <sheetName val="LOAD-VDO"/>
      <sheetName val="FC"/>
      <sheetName val="GS (1)"/>
      <sheetName val="LOAD-GS(1)"/>
      <sheetName val="GS 13"/>
      <sheetName val="2S1"/>
      <sheetName val="LOAD-GS(2)"/>
      <sheetName val="boq"/>
      <sheetName val="load  schedu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บัญชีวัสดุ-ราคา"/>
      <sheetName val="ใบสรุปราคา"/>
      <sheetName val="งวด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M54"/>
  <sheetViews>
    <sheetView tabSelected="1" view="pageBreakPreview" topLeftCell="A13" zoomScale="145" zoomScaleNormal="145" zoomScaleSheetLayoutView="145" workbookViewId="0">
      <selection activeCell="H18" sqref="H18"/>
    </sheetView>
  </sheetViews>
  <sheetFormatPr defaultColWidth="9.1640625" defaultRowHeight="20.100000000000001" customHeight="1"/>
  <cols>
    <col min="1" max="1" width="2.5" style="53" customWidth="1"/>
    <col min="2" max="2" width="9.6640625" style="53" customWidth="1"/>
    <col min="3" max="3" width="13.5" style="53" customWidth="1"/>
    <col min="4" max="4" width="11" style="53" customWidth="1"/>
    <col min="5" max="5" width="14.33203125" style="53" customWidth="1"/>
    <col min="6" max="6" width="20.33203125" style="53" customWidth="1"/>
    <col min="7" max="7" width="17.5" style="53" customWidth="1"/>
    <col min="8" max="8" width="18.33203125" style="53" customWidth="1"/>
    <col min="9" max="9" width="21.1640625" style="53" customWidth="1"/>
    <col min="10" max="10" width="14.83203125" style="53" customWidth="1"/>
    <col min="11" max="12" width="9.1640625" style="53"/>
    <col min="13" max="13" width="26.6640625" style="53" customWidth="1"/>
    <col min="14" max="16384" width="9.1640625" style="53"/>
  </cols>
  <sheetData>
    <row r="1" spans="2:10" ht="20.100000000000001" customHeight="1">
      <c r="B1" s="52"/>
      <c r="J1" s="54"/>
    </row>
    <row r="2" spans="2:10" ht="20.100000000000001" customHeight="1">
      <c r="B2" s="680" t="s">
        <v>169</v>
      </c>
      <c r="C2" s="680"/>
      <c r="D2" s="680"/>
      <c r="E2" s="680"/>
      <c r="F2" s="680"/>
      <c r="G2" s="680"/>
      <c r="H2" s="680"/>
      <c r="I2" s="680"/>
      <c r="J2" s="680"/>
    </row>
    <row r="3" spans="2:10" ht="20.100000000000001" customHeight="1">
      <c r="B3" s="55" t="s">
        <v>524</v>
      </c>
      <c r="C3" s="55"/>
      <c r="D3" s="55"/>
      <c r="E3" s="55"/>
      <c r="F3" s="56"/>
      <c r="G3" s="56"/>
      <c r="H3" s="56"/>
      <c r="I3" s="56"/>
      <c r="J3" s="56"/>
    </row>
    <row r="4" spans="2:10" ht="20.100000000000001" customHeight="1">
      <c r="B4" s="57" t="s">
        <v>15</v>
      </c>
      <c r="C4" s="58" t="s">
        <v>13</v>
      </c>
      <c r="D4" s="59"/>
      <c r="E4" s="58" t="s">
        <v>163</v>
      </c>
      <c r="F4" s="60"/>
      <c r="G4" s="61"/>
      <c r="H4" s="61"/>
      <c r="I4" s="60"/>
      <c r="J4" s="62"/>
    </row>
    <row r="5" spans="2:10" ht="20.100000000000001" customHeight="1">
      <c r="B5" s="63" t="s">
        <v>15</v>
      </c>
      <c r="C5" s="64" t="s">
        <v>25</v>
      </c>
      <c r="D5" s="65"/>
      <c r="E5" s="66" t="s">
        <v>170</v>
      </c>
      <c r="F5" s="67"/>
      <c r="G5" s="67"/>
      <c r="H5" s="64"/>
      <c r="I5" s="64"/>
      <c r="J5" s="68"/>
    </row>
    <row r="6" spans="2:10" ht="20.100000000000001" customHeight="1">
      <c r="B6" s="63"/>
      <c r="C6" s="64" t="s">
        <v>2</v>
      </c>
      <c r="D6" s="69"/>
      <c r="E6" s="69"/>
      <c r="F6" s="67" t="s">
        <v>171</v>
      </c>
      <c r="G6" s="67"/>
      <c r="H6" s="67"/>
      <c r="I6" s="69"/>
      <c r="J6" s="70"/>
    </row>
    <row r="7" spans="2:10" ht="20.100000000000001" customHeight="1">
      <c r="B7" s="63"/>
      <c r="C7" s="64" t="s">
        <v>9</v>
      </c>
      <c r="D7" s="66" t="s">
        <v>525</v>
      </c>
      <c r="E7" s="69"/>
      <c r="F7" s="66" t="s">
        <v>12</v>
      </c>
      <c r="G7" s="672" t="s">
        <v>493</v>
      </c>
      <c r="H7" s="71" t="s">
        <v>35</v>
      </c>
      <c r="I7" s="72">
        <f>BOQ!K4</f>
        <v>387</v>
      </c>
      <c r="J7" s="73" t="s">
        <v>14</v>
      </c>
    </row>
    <row r="8" spans="2:10" ht="20.100000000000001" customHeight="1">
      <c r="B8" s="63"/>
      <c r="C8" s="64" t="s">
        <v>4</v>
      </c>
      <c r="D8" s="69"/>
      <c r="E8" s="74" t="s">
        <v>5</v>
      </c>
      <c r="F8" s="75">
        <v>10</v>
      </c>
      <c r="G8" s="671"/>
      <c r="H8" s="71" t="s">
        <v>32</v>
      </c>
      <c r="I8" s="72" t="s">
        <v>493</v>
      </c>
      <c r="J8" s="73" t="s">
        <v>31</v>
      </c>
    </row>
    <row r="9" spans="2:10" ht="20.100000000000001" customHeight="1">
      <c r="B9" s="63"/>
      <c r="C9" s="64" t="s">
        <v>528</v>
      </c>
      <c r="D9" s="69"/>
      <c r="E9" s="67"/>
      <c r="F9" s="67"/>
      <c r="G9" s="67"/>
      <c r="H9" s="64" t="s">
        <v>53</v>
      </c>
      <c r="I9" s="76" t="s">
        <v>491</v>
      </c>
      <c r="J9" s="77"/>
    </row>
    <row r="10" spans="2:10" ht="20.100000000000001" customHeight="1">
      <c r="B10" s="63"/>
      <c r="C10" s="64" t="s">
        <v>141</v>
      </c>
      <c r="D10" s="69"/>
      <c r="E10" s="78"/>
      <c r="F10" s="78"/>
      <c r="G10" s="78"/>
      <c r="H10" s="64"/>
      <c r="I10" s="76"/>
      <c r="J10" s="77"/>
    </row>
    <row r="11" spans="2:10" ht="20.100000000000001" customHeight="1">
      <c r="B11" s="79"/>
      <c r="C11" s="80" t="s">
        <v>172</v>
      </c>
      <c r="D11" s="81"/>
      <c r="E11" s="82"/>
      <c r="F11" s="82"/>
      <c r="G11" s="82"/>
      <c r="H11" s="82" t="s">
        <v>492</v>
      </c>
      <c r="I11" s="83"/>
      <c r="J11" s="84"/>
    </row>
    <row r="12" spans="2:10" ht="20.100000000000001" customHeight="1">
      <c r="B12" s="85" t="s">
        <v>131</v>
      </c>
      <c r="C12" s="86"/>
      <c r="D12" s="87"/>
      <c r="E12" s="88"/>
      <c r="F12" s="89"/>
      <c r="G12" s="89"/>
      <c r="H12" s="86"/>
      <c r="I12" s="90"/>
      <c r="J12" s="91"/>
    </row>
    <row r="13" spans="2:10" ht="20.100000000000001" customHeight="1">
      <c r="B13" s="92" t="s">
        <v>132</v>
      </c>
      <c r="C13" s="93"/>
      <c r="D13" s="94"/>
      <c r="E13" s="95"/>
      <c r="F13" s="96"/>
      <c r="G13" s="96"/>
      <c r="H13" s="93"/>
      <c r="I13" s="97"/>
      <c r="J13" s="98"/>
    </row>
    <row r="14" spans="2:10" ht="21.75" customHeight="1">
      <c r="B14" s="99" t="s">
        <v>527</v>
      </c>
      <c r="C14" s="100"/>
      <c r="D14" s="101"/>
      <c r="E14" s="102"/>
      <c r="F14" s="103"/>
      <c r="G14" s="103"/>
      <c r="H14" s="103"/>
      <c r="I14" s="104"/>
      <c r="J14" s="105"/>
    </row>
    <row r="15" spans="2:10" ht="14.25" customHeight="1">
      <c r="B15" s="106"/>
      <c r="C15" s="107"/>
      <c r="D15" s="108"/>
      <c r="E15" s="108"/>
      <c r="F15" s="109"/>
      <c r="G15" s="109"/>
      <c r="H15" s="109"/>
      <c r="I15" s="108"/>
      <c r="J15" s="110"/>
    </row>
    <row r="16" spans="2:10" ht="20.100000000000001" customHeight="1">
      <c r="B16" s="111" t="s">
        <v>6</v>
      </c>
      <c r="C16" s="112" t="s">
        <v>16</v>
      </c>
      <c r="D16" s="112"/>
      <c r="E16" s="112"/>
      <c r="F16" s="112"/>
      <c r="G16" s="687" t="s">
        <v>116</v>
      </c>
      <c r="H16" s="688"/>
      <c r="I16" s="681" t="s">
        <v>17</v>
      </c>
      <c r="J16" s="682"/>
    </row>
    <row r="17" spans="2:13" ht="20.100000000000001" customHeight="1">
      <c r="B17" s="113" t="s">
        <v>15</v>
      </c>
      <c r="C17" s="106"/>
      <c r="D17" s="109"/>
      <c r="E17" s="109"/>
      <c r="F17" s="114"/>
      <c r="G17" s="689"/>
      <c r="H17" s="690"/>
      <c r="I17" s="115"/>
      <c r="J17" s="116"/>
    </row>
    <row r="18" spans="2:13" ht="20.100000000000001" customHeight="1">
      <c r="B18" s="117">
        <v>1</v>
      </c>
      <c r="C18" s="118" t="s">
        <v>62</v>
      </c>
      <c r="D18" s="61"/>
      <c r="E18" s="119"/>
      <c r="F18" s="119"/>
      <c r="G18" s="120"/>
      <c r="H18" s="121">
        <f>สรุปส่วนงาน!E39</f>
        <v>0</v>
      </c>
      <c r="I18" s="685"/>
      <c r="J18" s="686"/>
    </row>
    <row r="19" spans="2:13" ht="20.100000000000001" customHeight="1">
      <c r="B19" s="122"/>
      <c r="C19" s="123" t="s">
        <v>7</v>
      </c>
      <c r="D19" s="67"/>
      <c r="E19" s="124"/>
      <c r="F19" s="125">
        <f>+Factor!C14</f>
        <v>1.3080000000000001</v>
      </c>
      <c r="G19" s="126"/>
      <c r="H19" s="127">
        <f>H18*$F$19</f>
        <v>0</v>
      </c>
      <c r="I19" s="678"/>
      <c r="J19" s="679"/>
    </row>
    <row r="20" spans="2:13" ht="20.100000000000001" customHeight="1">
      <c r="B20" s="128">
        <v>2</v>
      </c>
      <c r="C20" s="123" t="s">
        <v>63</v>
      </c>
      <c r="D20" s="67"/>
      <c r="E20" s="129"/>
      <c r="F20" s="129"/>
      <c r="G20" s="126"/>
      <c r="H20" s="127">
        <f>สรุปส่วนงาน!E45</f>
        <v>0</v>
      </c>
      <c r="I20" s="126"/>
      <c r="J20" s="130"/>
    </row>
    <row r="21" spans="2:13" ht="20.100000000000001" customHeight="1">
      <c r="B21" s="122"/>
      <c r="C21" s="123" t="s">
        <v>133</v>
      </c>
      <c r="D21" s="69"/>
      <c r="E21" s="131"/>
      <c r="F21" s="131" t="s">
        <v>526</v>
      </c>
      <c r="G21" s="126"/>
      <c r="H21" s="127">
        <f>H20*1.07</f>
        <v>0</v>
      </c>
      <c r="I21" s="126"/>
      <c r="J21" s="130"/>
    </row>
    <row r="22" spans="2:13" ht="20.100000000000001" customHeight="1">
      <c r="B22" s="128">
        <v>3</v>
      </c>
      <c r="C22" s="132" t="s">
        <v>72</v>
      </c>
      <c r="D22" s="69"/>
      <c r="E22" s="131"/>
      <c r="F22" s="131"/>
      <c r="G22" s="126"/>
      <c r="H22" s="127">
        <f>สรุปส่วนงาน!E50</f>
        <v>0</v>
      </c>
      <c r="I22" s="133"/>
      <c r="J22" s="130"/>
    </row>
    <row r="23" spans="2:13" ht="20.100000000000001" customHeight="1">
      <c r="B23" s="134"/>
      <c r="C23" s="135"/>
      <c r="D23" s="81"/>
      <c r="E23" s="136"/>
      <c r="F23" s="136"/>
      <c r="G23" s="137"/>
      <c r="H23" s="138"/>
      <c r="I23" s="139"/>
      <c r="J23" s="140"/>
    </row>
    <row r="24" spans="2:13" ht="20.100000000000001" customHeight="1">
      <c r="B24" s="141" t="s">
        <v>73</v>
      </c>
      <c r="C24" s="142" t="s">
        <v>74</v>
      </c>
      <c r="D24" s="143"/>
      <c r="E24" s="143"/>
      <c r="F24" s="144"/>
      <c r="G24" s="145"/>
      <c r="H24" s="146">
        <f>H19+H21+H22</f>
        <v>0</v>
      </c>
      <c r="I24" s="147"/>
      <c r="J24" s="148"/>
    </row>
    <row r="25" spans="2:13" ht="20.100000000000001" customHeight="1">
      <c r="B25" s="149" t="s">
        <v>64</v>
      </c>
      <c r="C25" s="150"/>
      <c r="D25" s="151"/>
      <c r="E25" s="151"/>
      <c r="F25" s="109"/>
      <c r="G25" s="152"/>
      <c r="H25" s="153">
        <f>H24</f>
        <v>0</v>
      </c>
      <c r="I25" s="683"/>
      <c r="J25" s="684"/>
      <c r="M25" s="56"/>
    </row>
    <row r="26" spans="2:13" ht="20.100000000000001" customHeight="1">
      <c r="B26" s="154"/>
      <c r="C26" s="155"/>
      <c r="D26" s="156" t="s">
        <v>110</v>
      </c>
      <c r="E26" s="157"/>
      <c r="F26" s="158"/>
      <c r="G26" s="675" t="str">
        <f>BAHTTEXT(H25)</f>
        <v>ศูนย์บาทถ้วน</v>
      </c>
      <c r="H26" s="676"/>
      <c r="I26" s="676"/>
      <c r="J26" s="677"/>
    </row>
    <row r="27" spans="2:13" ht="20.100000000000001" customHeight="1">
      <c r="B27" s="159"/>
      <c r="C27" s="160" t="s">
        <v>35</v>
      </c>
      <c r="D27" s="161">
        <f>I7</f>
        <v>387</v>
      </c>
      <c r="E27" s="162" t="s">
        <v>14</v>
      </c>
      <c r="F27" s="163" t="s">
        <v>8</v>
      </c>
      <c r="G27" s="164"/>
      <c r="H27" s="165">
        <f>H25/D27</f>
        <v>0</v>
      </c>
      <c r="I27" s="166" t="s">
        <v>65</v>
      </c>
      <c r="J27" s="167"/>
    </row>
    <row r="28" spans="2:13" ht="20.100000000000001" customHeight="1">
      <c r="B28" s="626"/>
      <c r="C28" s="627"/>
      <c r="D28" s="628"/>
      <c r="E28" s="629"/>
      <c r="F28" s="630"/>
      <c r="G28" s="631"/>
      <c r="H28" s="632"/>
      <c r="I28" s="631"/>
      <c r="J28" s="631"/>
    </row>
    <row r="29" spans="2:13" ht="20.100000000000001" customHeight="1">
      <c r="B29" s="674"/>
      <c r="C29" s="674"/>
      <c r="D29" s="674"/>
      <c r="E29" s="674"/>
      <c r="F29" s="674"/>
      <c r="G29" s="674"/>
      <c r="H29" s="674"/>
      <c r="I29" s="674"/>
      <c r="J29" s="674"/>
    </row>
    <row r="30" spans="2:13" ht="20.100000000000001" customHeight="1">
      <c r="B30" s="626"/>
      <c r="C30" s="627"/>
      <c r="D30" s="628"/>
      <c r="E30" s="629"/>
      <c r="F30" s="630"/>
      <c r="G30" s="631"/>
      <c r="H30" s="632"/>
      <c r="I30" s="631"/>
      <c r="J30" s="631"/>
    </row>
    <row r="31" spans="2:13" ht="20.100000000000001" customHeight="1">
      <c r="B31" s="626"/>
      <c r="C31" s="627"/>
      <c r="D31" s="628"/>
      <c r="E31" s="629"/>
      <c r="F31" s="630"/>
      <c r="G31" s="631"/>
      <c r="H31" s="632"/>
      <c r="I31" s="631"/>
      <c r="J31" s="631"/>
    </row>
    <row r="32" spans="2:13" ht="20.100000000000001" customHeight="1">
      <c r="B32" s="626"/>
      <c r="C32" s="627"/>
      <c r="D32" s="628"/>
      <c r="E32" s="629"/>
      <c r="F32" s="630"/>
      <c r="G32" s="631"/>
      <c r="H32" s="632"/>
      <c r="I32" s="631"/>
      <c r="J32" s="631"/>
    </row>
    <row r="33" spans="2:10" ht="20.100000000000001" customHeight="1">
      <c r="B33" s="626"/>
      <c r="C33" s="627"/>
      <c r="D33" s="628"/>
      <c r="E33" s="629"/>
      <c r="F33" s="630"/>
      <c r="G33" s="631"/>
      <c r="H33" s="632"/>
      <c r="I33" s="631"/>
      <c r="J33" s="631"/>
    </row>
    <row r="34" spans="2:10" ht="20.100000000000001" customHeight="1">
      <c r="B34" s="626"/>
      <c r="C34" s="627"/>
      <c r="D34" s="628"/>
      <c r="E34" s="629"/>
      <c r="F34" s="630"/>
      <c r="G34" s="631"/>
      <c r="H34" s="632"/>
      <c r="I34" s="631"/>
      <c r="J34" s="631"/>
    </row>
    <row r="35" spans="2:10" ht="20.100000000000001" customHeight="1">
      <c r="B35" s="626"/>
      <c r="C35" s="627"/>
      <c r="D35" s="628"/>
      <c r="E35" s="629"/>
      <c r="F35" s="630"/>
      <c r="G35" s="631"/>
      <c r="H35" s="632"/>
      <c r="I35" s="631"/>
      <c r="J35" s="631"/>
    </row>
    <row r="36" spans="2:10" ht="20.100000000000001" customHeight="1">
      <c r="B36" s="626"/>
      <c r="C36" s="627"/>
      <c r="D36" s="628"/>
      <c r="E36" s="629"/>
      <c r="F36" s="630"/>
      <c r="G36" s="631"/>
      <c r="H36" s="632"/>
      <c r="I36" s="631"/>
      <c r="J36" s="631"/>
    </row>
    <row r="37" spans="2:10" ht="20.100000000000001" customHeight="1">
      <c r="B37" s="626"/>
      <c r="C37" s="627"/>
      <c r="D37" s="628"/>
      <c r="E37" s="629"/>
      <c r="F37" s="630"/>
      <c r="G37" s="631"/>
      <c r="H37" s="632"/>
      <c r="I37" s="631"/>
      <c r="J37" s="631"/>
    </row>
    <row r="38" spans="2:10" ht="20.100000000000001" customHeight="1">
      <c r="B38" s="626"/>
      <c r="C38" s="627"/>
      <c r="D38" s="628"/>
      <c r="E38" s="629"/>
      <c r="F38" s="630"/>
      <c r="G38" s="631"/>
      <c r="H38" s="632"/>
      <c r="I38" s="631"/>
      <c r="J38" s="631"/>
    </row>
    <row r="39" spans="2:10" ht="20.100000000000001" customHeight="1">
      <c r="B39" s="626"/>
      <c r="C39" s="627"/>
      <c r="D39" s="628"/>
      <c r="E39" s="629"/>
      <c r="F39" s="630"/>
      <c r="G39" s="631"/>
      <c r="H39" s="632"/>
      <c r="I39" s="631"/>
      <c r="J39" s="631"/>
    </row>
    <row r="40" spans="2:10" ht="20.100000000000001" customHeight="1">
      <c r="B40" s="626"/>
      <c r="C40" s="627"/>
      <c r="D40" s="628"/>
      <c r="E40" s="629"/>
      <c r="F40" s="630"/>
      <c r="G40" s="631"/>
      <c r="H40" s="632"/>
      <c r="I40" s="631"/>
      <c r="J40" s="631"/>
    </row>
    <row r="41" spans="2:10" ht="20.100000000000001" customHeight="1">
      <c r="B41" s="626"/>
      <c r="C41" s="627"/>
      <c r="D41" s="628"/>
      <c r="E41" s="629"/>
      <c r="F41" s="630"/>
      <c r="G41" s="631"/>
      <c r="H41" s="632"/>
      <c r="I41" s="631"/>
      <c r="J41" s="631"/>
    </row>
    <row r="42" spans="2:10" ht="20.100000000000001" customHeight="1">
      <c r="B42" s="626"/>
      <c r="C42" s="627"/>
      <c r="D42" s="628"/>
      <c r="E42" s="629"/>
      <c r="F42" s="630"/>
      <c r="G42" s="631"/>
      <c r="H42" s="632"/>
      <c r="I42" s="631"/>
      <c r="J42" s="631"/>
    </row>
    <row r="43" spans="2:10" ht="20.100000000000001" customHeight="1">
      <c r="B43" s="168"/>
      <c r="C43" s="168"/>
      <c r="D43" s="168"/>
      <c r="E43" s="168"/>
      <c r="F43" s="168"/>
      <c r="G43" s="56"/>
      <c r="H43" s="169"/>
      <c r="I43" s="168"/>
      <c r="J43" s="56"/>
    </row>
    <row r="44" spans="2:10" s="174" customFormat="1" ht="20.100000000000001" customHeight="1">
      <c r="B44" s="170"/>
      <c r="C44" s="171"/>
      <c r="D44" s="171"/>
      <c r="E44" s="172"/>
      <c r="F44" s="171"/>
      <c r="G44" s="170"/>
      <c r="H44" s="173"/>
      <c r="I44" s="171"/>
      <c r="J44" s="171"/>
    </row>
    <row r="45" spans="2:10" s="174" customFormat="1" ht="20.100000000000001" customHeight="1">
      <c r="B45" s="172"/>
      <c r="C45" s="171"/>
      <c r="D45" s="171"/>
      <c r="E45" s="170"/>
      <c r="F45" s="171"/>
      <c r="G45" s="170"/>
      <c r="H45" s="175"/>
      <c r="I45" s="171"/>
      <c r="J45" s="171"/>
    </row>
    <row r="46" spans="2:10" s="174" customFormat="1" ht="20.100000000000001" customHeight="1">
      <c r="B46" s="171"/>
      <c r="C46" s="171"/>
      <c r="D46" s="171"/>
      <c r="E46" s="171"/>
      <c r="F46" s="171"/>
      <c r="G46" s="171"/>
      <c r="H46" s="175"/>
      <c r="I46" s="171"/>
      <c r="J46" s="171"/>
    </row>
    <row r="47" spans="2:10" s="174" customFormat="1" ht="20.100000000000001" customHeight="1">
      <c r="B47" s="171"/>
      <c r="C47" s="171"/>
      <c r="D47" s="171"/>
      <c r="E47" s="171"/>
      <c r="F47" s="171"/>
      <c r="G47" s="171"/>
      <c r="H47" s="171"/>
      <c r="I47" s="171"/>
      <c r="J47" s="171"/>
    </row>
    <row r="48" spans="2:10" s="179" customFormat="1" ht="20.100000000000001" customHeight="1">
      <c r="B48" s="168"/>
      <c r="C48" s="176"/>
      <c r="D48" s="176"/>
      <c r="E48" s="176"/>
      <c r="F48" s="176"/>
      <c r="G48" s="177"/>
      <c r="H48" s="178">
        <f>H25</f>
        <v>0</v>
      </c>
      <c r="I48" s="177"/>
      <c r="J48" s="176"/>
    </row>
    <row r="49" spans="2:10" s="181" customFormat="1" ht="20.100000000000001" customHeight="1">
      <c r="B49" s="180"/>
      <c r="C49" s="179"/>
      <c r="G49" s="182" t="s">
        <v>519</v>
      </c>
      <c r="H49" s="183">
        <v>0.05</v>
      </c>
      <c r="I49" s="184">
        <f>H48*H49</f>
        <v>0</v>
      </c>
    </row>
    <row r="50" spans="2:10" s="181" customFormat="1" ht="20.100000000000001" customHeight="1">
      <c r="B50" s="180"/>
      <c r="C50" s="179"/>
      <c r="G50" s="182" t="s">
        <v>520</v>
      </c>
      <c r="H50" s="183">
        <v>0.15</v>
      </c>
      <c r="I50" s="184">
        <f>H48*H50</f>
        <v>0</v>
      </c>
    </row>
    <row r="51" spans="2:10" s="181" customFormat="1" ht="20.100000000000001" customHeight="1">
      <c r="B51" s="180"/>
      <c r="G51" s="182" t="s">
        <v>521</v>
      </c>
      <c r="H51" s="183">
        <v>0.6</v>
      </c>
      <c r="I51" s="184">
        <f>H48*H51</f>
        <v>0</v>
      </c>
    </row>
    <row r="52" spans="2:10" s="181" customFormat="1" ht="20.100000000000001" customHeight="1">
      <c r="B52" s="180"/>
      <c r="G52" s="182" t="s">
        <v>522</v>
      </c>
      <c r="H52" s="183">
        <v>0.2</v>
      </c>
      <c r="I52" s="184">
        <f>H48*H52</f>
        <v>0</v>
      </c>
    </row>
    <row r="53" spans="2:10" s="181" customFormat="1" ht="20.100000000000001" customHeight="1">
      <c r="B53" s="185"/>
      <c r="C53" s="186"/>
      <c r="D53" s="186"/>
      <c r="E53" s="185"/>
      <c r="F53" s="187"/>
      <c r="G53" s="188"/>
      <c r="H53" s="189">
        <f>SUM(H49:H52)</f>
        <v>1</v>
      </c>
      <c r="I53" s="190">
        <f>SUM(I49:I52)</f>
        <v>0</v>
      </c>
      <c r="J53" s="180"/>
    </row>
    <row r="54" spans="2:10" s="181" customFormat="1" ht="20.100000000000001" customHeight="1">
      <c r="B54" s="185"/>
      <c r="C54" s="186"/>
      <c r="D54" s="186"/>
      <c r="E54" s="185"/>
      <c r="F54" s="187"/>
      <c r="G54" s="188"/>
      <c r="H54" s="191"/>
      <c r="I54" s="187"/>
      <c r="J54" s="180"/>
    </row>
  </sheetData>
  <mergeCells count="8">
    <mergeCell ref="B29:J29"/>
    <mergeCell ref="G26:J26"/>
    <mergeCell ref="I19:J19"/>
    <mergeCell ref="B2:J2"/>
    <mergeCell ref="I16:J16"/>
    <mergeCell ref="I25:J25"/>
    <mergeCell ref="I18:J18"/>
    <mergeCell ref="G16:H17"/>
  </mergeCells>
  <phoneticPr fontId="3" type="noConversion"/>
  <pageMargins left="0.39370078740157483" right="0.39370078740157483" top="0.59055118110236227" bottom="0.19685039370078741" header="0.19685039370078741" footer="0.11811023622047245"/>
  <pageSetup paperSize="9" scale="80" fitToHeight="0" orientation="portrait" r:id="rId1"/>
  <headerFooter>
    <oddHeader xml:space="preserve">&amp;R&amp;"TH SarabunENG,ตัวหนา"&amp;16แบบ ปร.6 (ปร.5ก+ปร.5ข)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rgb="FF00B050"/>
    <pageSetUpPr fitToPage="1"/>
  </sheetPr>
  <dimension ref="B1:G87"/>
  <sheetViews>
    <sheetView view="pageBreakPreview" zoomScale="98" zoomScaleNormal="93" zoomScaleSheetLayoutView="98" workbookViewId="0">
      <selection activeCell="B1" sqref="B1:G1"/>
    </sheetView>
  </sheetViews>
  <sheetFormatPr defaultColWidth="9.1640625" defaultRowHeight="20.100000000000001" customHeight="1"/>
  <cols>
    <col min="1" max="1" width="2.5" style="192" customWidth="1"/>
    <col min="2" max="2" width="8.33203125" style="192" customWidth="1"/>
    <col min="3" max="3" width="14.1640625" style="192" customWidth="1"/>
    <col min="4" max="4" width="71.5" style="192" customWidth="1"/>
    <col min="5" max="5" width="20.1640625" style="192" customWidth="1"/>
    <col min="6" max="6" width="8.1640625" style="192" customWidth="1"/>
    <col min="7" max="7" width="15.6640625" style="192" customWidth="1"/>
    <col min="8" max="16384" width="9.1640625" style="192"/>
  </cols>
  <sheetData>
    <row r="1" spans="2:7" ht="21">
      <c r="B1" s="697" t="s">
        <v>166</v>
      </c>
      <c r="C1" s="697"/>
      <c r="D1" s="697"/>
      <c r="E1" s="697"/>
      <c r="F1" s="697"/>
      <c r="G1" s="697"/>
    </row>
    <row r="2" spans="2:7" ht="24.95" customHeight="1">
      <c r="B2" s="193" t="s">
        <v>33</v>
      </c>
      <c r="C2" s="194"/>
      <c r="D2" s="195" t="s">
        <v>163</v>
      </c>
      <c r="E2" s="196" t="s">
        <v>9</v>
      </c>
      <c r="F2" s="705" t="s">
        <v>525</v>
      </c>
      <c r="G2" s="706"/>
    </row>
    <row r="3" spans="2:7" ht="24.95" customHeight="1">
      <c r="B3" s="197" t="s">
        <v>34</v>
      </c>
      <c r="C3" s="198"/>
      <c r="D3" s="199" t="s">
        <v>167</v>
      </c>
      <c r="E3" s="200" t="s">
        <v>26</v>
      </c>
      <c r="F3" s="707" t="s">
        <v>493</v>
      </c>
      <c r="G3" s="708"/>
    </row>
    <row r="4" spans="2:7" ht="24.95" customHeight="1">
      <c r="B4" s="201" t="s">
        <v>19</v>
      </c>
      <c r="C4" s="700" t="s">
        <v>16</v>
      </c>
      <c r="D4" s="701"/>
      <c r="E4" s="202" t="s">
        <v>38</v>
      </c>
      <c r="F4" s="702" t="s">
        <v>17</v>
      </c>
      <c r="G4" s="703"/>
    </row>
    <row r="5" spans="2:7" ht="20.100000000000001" customHeight="1">
      <c r="B5" s="203"/>
      <c r="C5" s="698" t="s">
        <v>59</v>
      </c>
      <c r="D5" s="699"/>
      <c r="E5" s="204"/>
      <c r="F5" s="205"/>
      <c r="G5" s="206" t="s">
        <v>15</v>
      </c>
    </row>
    <row r="6" spans="2:7" ht="20.100000000000001" customHeight="1">
      <c r="B6" s="207">
        <v>1</v>
      </c>
      <c r="C6" s="208" t="s">
        <v>134</v>
      </c>
      <c r="D6" s="208"/>
      <c r="E6" s="209"/>
      <c r="F6" s="210"/>
      <c r="G6" s="211" t="s">
        <v>15</v>
      </c>
    </row>
    <row r="7" spans="2:7" ht="20.100000000000001" customHeight="1">
      <c r="B7" s="207"/>
      <c r="C7" s="208" t="s">
        <v>39</v>
      </c>
      <c r="D7" s="208"/>
      <c r="E7" s="209"/>
      <c r="F7" s="210"/>
      <c r="G7" s="211"/>
    </row>
    <row r="8" spans="2:7" ht="20.100000000000001" customHeight="1">
      <c r="B8" s="207"/>
      <c r="C8" s="212">
        <v>1.1000000000000001</v>
      </c>
      <c r="D8" s="208" t="s">
        <v>60</v>
      </c>
      <c r="E8" s="213"/>
      <c r="F8" s="214"/>
      <c r="G8" s="211"/>
    </row>
    <row r="9" spans="2:7" ht="20.100000000000001" customHeight="1">
      <c r="B9" s="207" t="s">
        <v>15</v>
      </c>
      <c r="C9" s="212"/>
      <c r="D9" s="208" t="s">
        <v>112</v>
      </c>
      <c r="E9" s="215">
        <f>BOQ!L16</f>
        <v>0</v>
      </c>
      <c r="F9" s="216"/>
      <c r="G9" s="211"/>
    </row>
    <row r="10" spans="2:7" ht="20.100000000000001" customHeight="1">
      <c r="B10" s="207" t="s">
        <v>15</v>
      </c>
      <c r="C10" s="208">
        <v>1.2</v>
      </c>
      <c r="D10" s="208" t="s">
        <v>40</v>
      </c>
      <c r="E10" s="213"/>
      <c r="F10" s="214"/>
      <c r="G10" s="211"/>
    </row>
    <row r="11" spans="2:7" ht="20.100000000000001" customHeight="1">
      <c r="B11" s="207"/>
      <c r="C11" s="208"/>
      <c r="D11" s="208" t="s">
        <v>117</v>
      </c>
      <c r="E11" s="215">
        <f>BOQ!L25</f>
        <v>0</v>
      </c>
      <c r="F11" s="216"/>
      <c r="G11" s="211"/>
    </row>
    <row r="12" spans="2:7" ht="20.100000000000001" customHeight="1">
      <c r="B12" s="207"/>
      <c r="C12" s="217"/>
      <c r="D12" s="218" t="s">
        <v>125</v>
      </c>
      <c r="E12" s="215">
        <f>BOQ!L34</f>
        <v>0</v>
      </c>
      <c r="F12" s="216"/>
      <c r="G12" s="211"/>
    </row>
    <row r="13" spans="2:7" ht="20.100000000000001" customHeight="1">
      <c r="B13" s="207"/>
      <c r="C13" s="219"/>
      <c r="D13" s="220" t="s">
        <v>126</v>
      </c>
      <c r="E13" s="215">
        <f>BOQ!L42</f>
        <v>0</v>
      </c>
      <c r="F13" s="216"/>
      <c r="G13" s="211"/>
    </row>
    <row r="14" spans="2:7" ht="20.100000000000001" customHeight="1">
      <c r="B14" s="207"/>
      <c r="C14" s="219"/>
      <c r="D14" s="218" t="s">
        <v>127</v>
      </c>
      <c r="E14" s="215">
        <f>BOQ!L50</f>
        <v>0</v>
      </c>
      <c r="F14" s="216"/>
      <c r="G14" s="211"/>
    </row>
    <row r="15" spans="2:7" ht="20.100000000000001" customHeight="1">
      <c r="B15" s="207"/>
      <c r="C15" s="219"/>
      <c r="D15" s="218" t="s">
        <v>128</v>
      </c>
      <c r="E15" s="215">
        <f>BOQ!L64</f>
        <v>0</v>
      </c>
      <c r="F15" s="216"/>
      <c r="G15" s="211"/>
    </row>
    <row r="16" spans="2:7" ht="20.100000000000001" customHeight="1">
      <c r="B16" s="207"/>
      <c r="C16" s="219"/>
      <c r="D16" s="220" t="s">
        <v>489</v>
      </c>
      <c r="E16" s="215">
        <f>BOQ!L72</f>
        <v>0</v>
      </c>
      <c r="F16" s="216"/>
      <c r="G16" s="211"/>
    </row>
    <row r="17" spans="2:7" ht="20.100000000000001" customHeight="1">
      <c r="B17" s="207"/>
      <c r="C17" s="208"/>
      <c r="D17" s="220" t="s">
        <v>490</v>
      </c>
      <c r="E17" s="215">
        <f>BOQ!L89</f>
        <v>0</v>
      </c>
      <c r="F17" s="216"/>
      <c r="G17" s="211"/>
    </row>
    <row r="18" spans="2:7" ht="20.100000000000001" customHeight="1">
      <c r="B18" s="207"/>
      <c r="C18" s="212">
        <v>1.3</v>
      </c>
      <c r="D18" s="208" t="s">
        <v>230</v>
      </c>
      <c r="E18" s="215"/>
      <c r="F18" s="216"/>
      <c r="G18" s="211"/>
    </row>
    <row r="19" spans="2:7" ht="20.100000000000001" customHeight="1">
      <c r="B19" s="207"/>
      <c r="C19" s="212"/>
      <c r="D19" s="208" t="s">
        <v>228</v>
      </c>
      <c r="E19" s="215">
        <f>BOQ!L139</f>
        <v>0</v>
      </c>
      <c r="F19" s="216"/>
      <c r="G19" s="211"/>
    </row>
    <row r="20" spans="2:7" ht="20.100000000000001" customHeight="1">
      <c r="B20" s="207"/>
      <c r="C20" s="212"/>
      <c r="D20" s="208" t="s">
        <v>217</v>
      </c>
      <c r="E20" s="215">
        <f>BOQ!L156</f>
        <v>0</v>
      </c>
      <c r="F20" s="216"/>
      <c r="G20" s="211"/>
    </row>
    <row r="21" spans="2:7" ht="20.100000000000001" customHeight="1">
      <c r="B21" s="207"/>
      <c r="C21" s="208">
        <v>1.4</v>
      </c>
      <c r="D21" s="208" t="s">
        <v>0</v>
      </c>
      <c r="E21" s="213"/>
      <c r="F21" s="214"/>
      <c r="G21" s="211"/>
    </row>
    <row r="22" spans="2:7" ht="20.100000000000001" customHeight="1">
      <c r="B22" s="207" t="s">
        <v>15</v>
      </c>
      <c r="C22" s="208"/>
      <c r="D22" s="221" t="s">
        <v>315</v>
      </c>
      <c r="E22" s="215">
        <f>BOQ!L199</f>
        <v>0</v>
      </c>
      <c r="F22" s="216"/>
      <c r="G22" s="211" t="s">
        <v>36</v>
      </c>
    </row>
    <row r="23" spans="2:7" ht="20.100000000000001" customHeight="1">
      <c r="B23" s="207"/>
      <c r="C23" s="208"/>
      <c r="D23" s="221" t="s">
        <v>316</v>
      </c>
      <c r="E23" s="215">
        <f>BOQ!L208</f>
        <v>0</v>
      </c>
      <c r="F23" s="216"/>
      <c r="G23" s="211"/>
    </row>
    <row r="24" spans="2:7" ht="20.100000000000001" customHeight="1">
      <c r="B24" s="207"/>
      <c r="C24" s="208"/>
      <c r="D24" s="221" t="s">
        <v>317</v>
      </c>
      <c r="E24" s="215">
        <f>BOQ!L239</f>
        <v>0</v>
      </c>
      <c r="F24" s="216"/>
      <c r="G24" s="211"/>
    </row>
    <row r="25" spans="2:7" ht="20.100000000000001" customHeight="1">
      <c r="B25" s="207"/>
      <c r="C25" s="208"/>
      <c r="D25" s="221" t="s">
        <v>318</v>
      </c>
      <c r="E25" s="215">
        <f>BOQ!L249</f>
        <v>0</v>
      </c>
      <c r="F25" s="216"/>
      <c r="G25" s="211"/>
    </row>
    <row r="26" spans="2:7" ht="20.100000000000001" customHeight="1">
      <c r="B26" s="207"/>
      <c r="C26" s="208"/>
      <c r="D26" s="221" t="s">
        <v>319</v>
      </c>
      <c r="E26" s="215">
        <f>BOQ!L259</f>
        <v>0</v>
      </c>
      <c r="F26" s="216"/>
      <c r="G26" s="211"/>
    </row>
    <row r="27" spans="2:7" ht="20.100000000000001" customHeight="1">
      <c r="B27" s="207"/>
      <c r="C27" s="208">
        <v>1.5</v>
      </c>
      <c r="D27" s="208" t="s">
        <v>148</v>
      </c>
      <c r="E27" s="215"/>
      <c r="F27" s="216"/>
      <c r="G27" s="211"/>
    </row>
    <row r="28" spans="2:7" ht="20.100000000000001" customHeight="1">
      <c r="B28" s="207"/>
      <c r="C28" s="208"/>
      <c r="D28" s="221" t="s">
        <v>160</v>
      </c>
      <c r="E28" s="215">
        <f>BOQ!L345</f>
        <v>0</v>
      </c>
      <c r="F28" s="216"/>
      <c r="G28" s="211"/>
    </row>
    <row r="29" spans="2:7" ht="20.100000000000001" customHeight="1">
      <c r="B29" s="222" t="s">
        <v>15</v>
      </c>
      <c r="C29" s="223" t="s">
        <v>15</v>
      </c>
      <c r="D29" s="224" t="s">
        <v>41</v>
      </c>
      <c r="E29" s="225">
        <f>SUM(E9:E28)</f>
        <v>0</v>
      </c>
      <c r="F29" s="226"/>
      <c r="G29" s="227" t="s">
        <v>15</v>
      </c>
    </row>
    <row r="30" spans="2:7" ht="20.100000000000001" customHeight="1">
      <c r="B30" s="207">
        <v>2</v>
      </c>
      <c r="C30" s="208" t="s">
        <v>135</v>
      </c>
      <c r="D30" s="208"/>
      <c r="E30" s="213"/>
      <c r="F30" s="214"/>
      <c r="G30" s="211" t="s">
        <v>36</v>
      </c>
    </row>
    <row r="31" spans="2:7" ht="20.100000000000001" customHeight="1">
      <c r="B31" s="207"/>
      <c r="C31" s="208" t="s">
        <v>39</v>
      </c>
      <c r="D31" s="208"/>
      <c r="E31" s="213"/>
      <c r="F31" s="214"/>
      <c r="G31" s="211"/>
    </row>
    <row r="32" spans="2:7" ht="20.100000000000001" customHeight="1">
      <c r="B32" s="228"/>
      <c r="C32" s="212">
        <v>2.1</v>
      </c>
      <c r="D32" s="208" t="s">
        <v>61</v>
      </c>
      <c r="E32" s="215">
        <f>BOQ!L421</f>
        <v>0</v>
      </c>
      <c r="F32" s="216"/>
      <c r="G32" s="211" t="s">
        <v>15</v>
      </c>
    </row>
    <row r="33" spans="2:7" ht="20.100000000000001" customHeight="1">
      <c r="B33" s="222" t="s">
        <v>15</v>
      </c>
      <c r="C33" s="229" t="s">
        <v>15</v>
      </c>
      <c r="D33" s="224" t="s">
        <v>42</v>
      </c>
      <c r="E33" s="225">
        <f>SUM(E32:E32)</f>
        <v>0</v>
      </c>
      <c r="F33" s="226"/>
      <c r="G33" s="227" t="s">
        <v>15</v>
      </c>
    </row>
    <row r="34" spans="2:7" ht="20.100000000000001" customHeight="1">
      <c r="B34" s="207">
        <v>3</v>
      </c>
      <c r="C34" s="208" t="s">
        <v>69</v>
      </c>
      <c r="D34" s="208"/>
      <c r="E34" s="213"/>
      <c r="F34" s="214"/>
      <c r="G34" s="211" t="s">
        <v>15</v>
      </c>
    </row>
    <row r="35" spans="2:7" ht="20.100000000000001" customHeight="1">
      <c r="B35" s="207"/>
      <c r="C35" s="208" t="s">
        <v>39</v>
      </c>
      <c r="D35" s="208"/>
      <c r="E35" s="213"/>
      <c r="F35" s="214"/>
      <c r="G35" s="211"/>
    </row>
    <row r="36" spans="2:7" ht="20.100000000000001" customHeight="1">
      <c r="B36" s="207"/>
      <c r="C36" s="212">
        <v>3.1</v>
      </c>
      <c r="D36" s="208" t="s">
        <v>37</v>
      </c>
      <c r="E36" s="213">
        <v>0</v>
      </c>
      <c r="F36" s="214"/>
      <c r="G36" s="211"/>
    </row>
    <row r="37" spans="2:7" ht="20.100000000000001" customHeight="1">
      <c r="B37" s="228"/>
      <c r="C37" s="212">
        <v>3.2</v>
      </c>
      <c r="D37" s="208" t="s">
        <v>70</v>
      </c>
      <c r="E37" s="213">
        <v>0</v>
      </c>
      <c r="F37" s="214"/>
      <c r="G37" s="211" t="s">
        <v>15</v>
      </c>
    </row>
    <row r="38" spans="2:7" ht="20.100000000000001" customHeight="1">
      <c r="B38" s="222" t="s">
        <v>15</v>
      </c>
      <c r="C38" s="229" t="s">
        <v>15</v>
      </c>
      <c r="D38" s="224" t="s">
        <v>514</v>
      </c>
      <c r="E38" s="225">
        <f>SUM(E36:E37)</f>
        <v>0</v>
      </c>
      <c r="F38" s="226"/>
      <c r="G38" s="227" t="s">
        <v>15</v>
      </c>
    </row>
    <row r="39" spans="2:7" ht="20.100000000000001" customHeight="1">
      <c r="B39" s="230"/>
      <c r="C39" s="691" t="s">
        <v>43</v>
      </c>
      <c r="D39" s="704"/>
      <c r="E39" s="231">
        <f>SUM(E38,E33,E29)</f>
        <v>0</v>
      </c>
      <c r="F39" s="232"/>
      <c r="G39" s="233" t="s">
        <v>15</v>
      </c>
    </row>
    <row r="40" spans="2:7" ht="20.100000000000001" customHeight="1">
      <c r="B40" s="234"/>
      <c r="C40" s="235" t="s">
        <v>71</v>
      </c>
      <c r="D40" s="236"/>
      <c r="E40" s="237"/>
      <c r="F40" s="238"/>
      <c r="G40" s="239"/>
    </row>
    <row r="41" spans="2:7" ht="20.100000000000001" customHeight="1">
      <c r="B41" s="240"/>
      <c r="C41" s="241" t="s">
        <v>44</v>
      </c>
      <c r="D41" s="242"/>
      <c r="E41" s="243"/>
      <c r="F41" s="244"/>
      <c r="G41" s="245"/>
    </row>
    <row r="42" spans="2:7" ht="20.100000000000001" customHeight="1">
      <c r="B42" s="240"/>
      <c r="C42" s="246" t="s">
        <v>139</v>
      </c>
      <c r="D42" s="242"/>
      <c r="E42" s="215">
        <f>BOQ!L435</f>
        <v>0</v>
      </c>
      <c r="F42" s="216"/>
      <c r="G42" s="245"/>
    </row>
    <row r="43" spans="2:7" ht="20.100000000000001" customHeight="1">
      <c r="B43" s="240"/>
      <c r="C43" s="247" t="s">
        <v>154</v>
      </c>
      <c r="D43" s="242"/>
      <c r="E43" s="215">
        <f>BOQ!L438</f>
        <v>0</v>
      </c>
      <c r="F43" s="216"/>
      <c r="G43" s="245"/>
    </row>
    <row r="44" spans="2:7" ht="20.100000000000001" customHeight="1">
      <c r="B44" s="240"/>
      <c r="C44" s="247" t="s">
        <v>149</v>
      </c>
      <c r="D44" s="248"/>
      <c r="E44" s="215">
        <f>BOQ!L450</f>
        <v>0</v>
      </c>
      <c r="F44" s="216"/>
      <c r="G44" s="245"/>
    </row>
    <row r="45" spans="2:7" ht="20.100000000000001" customHeight="1">
      <c r="B45" s="249"/>
      <c r="C45" s="691" t="s">
        <v>45</v>
      </c>
      <c r="D45" s="692"/>
      <c r="E45" s="231">
        <f>SUM(E42:E44)</f>
        <v>0</v>
      </c>
      <c r="F45" s="232"/>
      <c r="G45" s="233" t="s">
        <v>15</v>
      </c>
    </row>
    <row r="46" spans="2:7" ht="20.100000000000001" customHeight="1">
      <c r="B46" s="234"/>
      <c r="C46" s="693" t="s">
        <v>494</v>
      </c>
      <c r="D46" s="694"/>
      <c r="E46" s="237"/>
      <c r="F46" s="238"/>
      <c r="G46" s="239"/>
    </row>
    <row r="47" spans="2:7" ht="20.100000000000001" customHeight="1">
      <c r="B47" s="240"/>
      <c r="C47" s="695" t="s">
        <v>136</v>
      </c>
      <c r="D47" s="696"/>
      <c r="E47" s="243"/>
      <c r="F47" s="244"/>
      <c r="G47" s="245"/>
    </row>
    <row r="48" spans="2:7" ht="20.100000000000001" customHeight="1">
      <c r="B48" s="207" t="s">
        <v>15</v>
      </c>
      <c r="C48" s="208">
        <v>3.1</v>
      </c>
      <c r="D48" s="208" t="s">
        <v>46</v>
      </c>
      <c r="E48" s="215">
        <f>BOQ!L456</f>
        <v>0</v>
      </c>
      <c r="F48" s="216"/>
      <c r="G48" s="211" t="s">
        <v>15</v>
      </c>
    </row>
    <row r="49" spans="2:7" ht="20.100000000000001" customHeight="1">
      <c r="B49" s="250"/>
      <c r="C49" s="251"/>
      <c r="D49" s="251"/>
      <c r="E49" s="252"/>
      <c r="F49" s="253"/>
      <c r="G49" s="254"/>
    </row>
    <row r="50" spans="2:7" ht="20.100000000000001" customHeight="1">
      <c r="B50" s="249"/>
      <c r="C50" s="691" t="s">
        <v>47</v>
      </c>
      <c r="D50" s="692"/>
      <c r="E50" s="231">
        <f>SUM(E48:E49)</f>
        <v>0</v>
      </c>
      <c r="F50" s="232"/>
      <c r="G50" s="233" t="s">
        <v>15</v>
      </c>
    </row>
    <row r="51" spans="2:7" s="255" customFormat="1" ht="20.100000000000001" customHeight="1"/>
    <row r="52" spans="2:7" s="255" customFormat="1" ht="20.100000000000001" customHeight="1"/>
    <row r="53" spans="2:7" s="255" customFormat="1" ht="20.100000000000001" customHeight="1"/>
    <row r="54" spans="2:7" s="255" customFormat="1" ht="20.100000000000001" customHeight="1"/>
    <row r="55" spans="2:7" s="255" customFormat="1" ht="20.100000000000001" customHeight="1"/>
    <row r="56" spans="2:7" s="255" customFormat="1" ht="20.100000000000001" customHeight="1"/>
    <row r="57" spans="2:7" s="255" customFormat="1" ht="20.100000000000001" customHeight="1"/>
    <row r="58" spans="2:7" s="255" customFormat="1" ht="20.100000000000001" customHeight="1"/>
    <row r="59" spans="2:7" s="255" customFormat="1" ht="20.100000000000001" customHeight="1"/>
    <row r="60" spans="2:7" s="255" customFormat="1" ht="20.100000000000001" customHeight="1"/>
    <row r="61" spans="2:7" s="255" customFormat="1" ht="20.100000000000001" customHeight="1"/>
    <row r="62" spans="2:7" s="255" customFormat="1" ht="20.100000000000001" customHeight="1"/>
    <row r="63" spans="2:7" s="255" customFormat="1" ht="20.100000000000001" customHeight="1"/>
    <row r="64" spans="2:7" s="255" customFormat="1" ht="20.100000000000001" customHeight="1"/>
    <row r="65" s="255" customFormat="1" ht="20.100000000000001" customHeight="1"/>
    <row r="66" s="255" customFormat="1" ht="20.100000000000001" customHeight="1"/>
    <row r="67" s="255" customFormat="1" ht="20.100000000000001" customHeight="1"/>
    <row r="68" s="255" customFormat="1" ht="20.100000000000001" customHeight="1"/>
    <row r="69" s="255" customFormat="1" ht="20.100000000000001" customHeight="1"/>
    <row r="70" s="255" customFormat="1" ht="20.100000000000001" customHeight="1"/>
    <row r="71" s="255" customFormat="1" ht="20.100000000000001" customHeight="1"/>
    <row r="72" s="255" customFormat="1" ht="20.100000000000001" customHeight="1"/>
    <row r="73" s="255" customFormat="1" ht="20.100000000000001" customHeight="1"/>
    <row r="74" s="255" customFormat="1" ht="20.100000000000001" customHeight="1"/>
    <row r="75" s="255" customFormat="1" ht="20.100000000000001" customHeight="1"/>
    <row r="76" s="255" customFormat="1" ht="20.100000000000001" customHeight="1"/>
    <row r="77" s="255" customFormat="1" ht="20.100000000000001" customHeight="1"/>
    <row r="78" s="255" customFormat="1" ht="20.100000000000001" customHeight="1"/>
    <row r="79" s="255" customFormat="1" ht="20.100000000000001" customHeight="1"/>
    <row r="80" s="255" customFormat="1" ht="20.100000000000001" customHeight="1"/>
    <row r="81" s="255" customFormat="1" ht="20.100000000000001" customHeight="1"/>
    <row r="82" s="255" customFormat="1" ht="20.100000000000001" customHeight="1"/>
    <row r="83" s="255" customFormat="1" ht="20.100000000000001" customHeight="1"/>
    <row r="84" s="255" customFormat="1" ht="20.100000000000001" customHeight="1"/>
    <row r="85" s="255" customFormat="1" ht="20.100000000000001" customHeight="1"/>
    <row r="86" s="255" customFormat="1" ht="20.100000000000001" customHeight="1"/>
    <row r="87" s="255" customFormat="1" ht="20.100000000000001" customHeight="1"/>
  </sheetData>
  <mergeCells count="11">
    <mergeCell ref="C45:D45"/>
    <mergeCell ref="C46:D46"/>
    <mergeCell ref="C47:D47"/>
    <mergeCell ref="C50:D50"/>
    <mergeCell ref="B1:G1"/>
    <mergeCell ref="C5:D5"/>
    <mergeCell ref="C4:D4"/>
    <mergeCell ref="F4:G4"/>
    <mergeCell ref="C39:D39"/>
    <mergeCell ref="F2:G2"/>
    <mergeCell ref="F3:G3"/>
  </mergeCells>
  <phoneticPr fontId="2" type="noConversion"/>
  <printOptions horizontalCentered="1"/>
  <pageMargins left="0" right="0" top="0.59055118110236227" bottom="0.19685039370078741" header="0.19685039370078741" footer="0.15748031496062992"/>
  <pageSetup paperSize="9" scale="86" fitToHeight="0" orientation="portrait" r:id="rId1"/>
  <headerFooter>
    <oddHeader>&amp;R&amp;"TH SarabunENG,ตัวหนา"&amp;16แบบ ปร.4  แผ่นที่ &amp;P/9</oddHeader>
  </headerFooter>
  <rowBreaks count="2" manualBreakCount="2">
    <brk id="39" min="1" max="6" man="1"/>
    <brk id="7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rgb="FFFFFF00"/>
  </sheetPr>
  <dimension ref="A1:L615"/>
  <sheetViews>
    <sheetView topLeftCell="A439" zoomScaleNormal="100" zoomScaleSheetLayoutView="55" workbookViewId="0">
      <selection activeCell="I463" sqref="I463"/>
    </sheetView>
  </sheetViews>
  <sheetFormatPr defaultColWidth="9.33203125" defaultRowHeight="18" customHeight="1"/>
  <cols>
    <col min="1" max="1" width="2.83203125" style="94" customWidth="1"/>
    <col min="2" max="2" width="6.33203125" style="96" customWidth="1"/>
    <col min="3" max="3" width="4.6640625" style="94" customWidth="1"/>
    <col min="4" max="4" width="6.33203125" style="94" customWidth="1"/>
    <col min="5" max="5" width="67.6640625" style="94" customWidth="1"/>
    <col min="6" max="6" width="7.1640625" style="96" customWidth="1"/>
    <col min="7" max="7" width="6.83203125" style="622" customWidth="1"/>
    <col min="8" max="8" width="15.6640625" style="623" customWidth="1"/>
    <col min="9" max="9" width="17.5" style="623" customWidth="1"/>
    <col min="10" max="10" width="14.33203125" style="623" customWidth="1"/>
    <col min="11" max="11" width="16.83203125" style="623" customWidth="1"/>
    <col min="12" max="12" width="18.83203125" style="623" customWidth="1"/>
    <col min="13" max="16384" width="9.33203125" style="94"/>
  </cols>
  <sheetData>
    <row r="1" spans="1:12" s="257" customFormat="1" ht="39" customHeight="1">
      <c r="A1" s="256"/>
      <c r="B1" s="709" t="s">
        <v>162</v>
      </c>
      <c r="C1" s="709"/>
      <c r="D1" s="709"/>
      <c r="E1" s="709"/>
      <c r="F1" s="709"/>
      <c r="G1" s="709"/>
      <c r="H1" s="709"/>
      <c r="I1" s="709"/>
      <c r="J1" s="709"/>
      <c r="K1" s="709"/>
      <c r="L1" s="709"/>
    </row>
    <row r="2" spans="1:12" s="257" customFormat="1" ht="18" customHeight="1">
      <c r="B2" s="258" t="s">
        <v>13</v>
      </c>
      <c r="C2" s="259"/>
      <c r="D2" s="260"/>
      <c r="E2" s="261" t="s">
        <v>163</v>
      </c>
      <c r="F2" s="262"/>
      <c r="G2" s="263"/>
      <c r="H2" s="264"/>
      <c r="I2" s="265"/>
      <c r="J2" s="266" t="s">
        <v>3</v>
      </c>
      <c r="K2" s="75" t="s">
        <v>525</v>
      </c>
      <c r="L2" s="267"/>
    </row>
    <row r="3" spans="1:12" s="257" customFormat="1" ht="18" customHeight="1">
      <c r="B3" s="268" t="s">
        <v>18</v>
      </c>
      <c r="C3" s="259"/>
      <c r="D3" s="260"/>
      <c r="E3" s="261" t="s">
        <v>168</v>
      </c>
      <c r="F3" s="262"/>
      <c r="G3" s="263"/>
      <c r="H3" s="264"/>
      <c r="I3" s="265"/>
      <c r="J3" s="266" t="s">
        <v>26</v>
      </c>
      <c r="K3" s="276" t="s">
        <v>493</v>
      </c>
      <c r="L3" s="267"/>
    </row>
    <row r="4" spans="1:12" s="257" customFormat="1" ht="18" customHeight="1">
      <c r="B4" s="268" t="s">
        <v>27</v>
      </c>
      <c r="C4" s="259"/>
      <c r="D4" s="260"/>
      <c r="E4" s="269"/>
      <c r="F4" s="270" t="s">
        <v>164</v>
      </c>
      <c r="G4" s="271"/>
      <c r="H4" s="272"/>
      <c r="I4" s="265"/>
      <c r="J4" s="266" t="s">
        <v>28</v>
      </c>
      <c r="K4" s="273">
        <f>G19</f>
        <v>387</v>
      </c>
      <c r="L4" s="274" t="s">
        <v>14</v>
      </c>
    </row>
    <row r="5" spans="1:12" s="257" customFormat="1" ht="18" customHeight="1">
      <c r="B5" s="268" t="s">
        <v>10</v>
      </c>
      <c r="C5" s="259"/>
      <c r="D5" s="260"/>
      <c r="E5" s="269"/>
      <c r="F5" s="275"/>
      <c r="G5" s="276"/>
      <c r="H5" s="272"/>
      <c r="I5" s="265"/>
      <c r="J5" s="266" t="s">
        <v>32</v>
      </c>
      <c r="K5" s="273" t="s">
        <v>493</v>
      </c>
      <c r="L5" s="274" t="s">
        <v>31</v>
      </c>
    </row>
    <row r="6" spans="1:12" s="257" customFormat="1" ht="18" customHeight="1">
      <c r="B6" s="268"/>
      <c r="C6" s="259"/>
      <c r="D6" s="260"/>
      <c r="E6" s="269"/>
      <c r="F6" s="277"/>
      <c r="G6" s="271"/>
      <c r="H6" s="272"/>
      <c r="I6" s="265"/>
      <c r="J6" s="266" t="s">
        <v>29</v>
      </c>
      <c r="K6" s="278"/>
      <c r="L6" s="279"/>
    </row>
    <row r="7" spans="1:12" s="257" customFormat="1" ht="18" customHeight="1">
      <c r="B7" s="258" t="s">
        <v>30</v>
      </c>
      <c r="C7" s="280"/>
      <c r="D7" s="281"/>
      <c r="E7" s="282"/>
      <c r="F7" s="275"/>
      <c r="G7" s="276"/>
      <c r="H7" s="283"/>
      <c r="I7" s="265"/>
      <c r="J7" s="266" t="s">
        <v>11</v>
      </c>
      <c r="K7" s="278"/>
      <c r="L7" s="279"/>
    </row>
    <row r="8" spans="1:12" s="257" customFormat="1" ht="9" customHeight="1">
      <c r="B8" s="284"/>
      <c r="C8" s="285"/>
      <c r="D8" s="285"/>
      <c r="E8" s="286"/>
      <c r="F8" s="286"/>
      <c r="G8" s="287"/>
      <c r="H8" s="288"/>
      <c r="I8" s="284"/>
      <c r="J8" s="284"/>
      <c r="K8" s="284"/>
      <c r="L8" s="284"/>
    </row>
    <row r="9" spans="1:12" ht="18" customHeight="1">
      <c r="B9" s="289" t="s">
        <v>19</v>
      </c>
      <c r="C9" s="710" t="s">
        <v>16</v>
      </c>
      <c r="D9" s="711"/>
      <c r="E9" s="712"/>
      <c r="F9" s="290" t="s">
        <v>20</v>
      </c>
      <c r="G9" s="291" t="s">
        <v>21</v>
      </c>
      <c r="H9" s="713" t="s">
        <v>66</v>
      </c>
      <c r="I9" s="714"/>
      <c r="J9" s="715" t="s">
        <v>22</v>
      </c>
      <c r="K9" s="716"/>
      <c r="L9" s="292" t="s">
        <v>68</v>
      </c>
    </row>
    <row r="10" spans="1:12" ht="18" customHeight="1">
      <c r="B10" s="293"/>
      <c r="C10" s="294"/>
      <c r="D10" s="294"/>
      <c r="E10" s="295"/>
      <c r="F10" s="296"/>
      <c r="G10" s="297"/>
      <c r="H10" s="298" t="s">
        <v>23</v>
      </c>
      <c r="I10" s="299" t="s">
        <v>67</v>
      </c>
      <c r="J10" s="298" t="s">
        <v>23</v>
      </c>
      <c r="K10" s="299" t="s">
        <v>67</v>
      </c>
      <c r="L10" s="298"/>
    </row>
    <row r="11" spans="1:12" ht="18" customHeight="1">
      <c r="B11" s="300"/>
      <c r="C11" s="301" t="s">
        <v>75</v>
      </c>
      <c r="D11" s="302"/>
      <c r="E11" s="303"/>
      <c r="F11" s="304"/>
      <c r="G11" s="305"/>
      <c r="H11" s="306"/>
      <c r="I11" s="306"/>
      <c r="J11" s="307"/>
      <c r="K11" s="306"/>
      <c r="L11" s="306"/>
    </row>
    <row r="12" spans="1:12" ht="18" customHeight="1">
      <c r="B12" s="308"/>
      <c r="C12" s="309"/>
      <c r="D12" s="310" t="s">
        <v>48</v>
      </c>
      <c r="E12" s="311"/>
      <c r="F12" s="312"/>
      <c r="G12" s="313"/>
      <c r="H12" s="314"/>
      <c r="I12" s="314"/>
      <c r="J12" s="315"/>
      <c r="K12" s="314"/>
      <c r="L12" s="314"/>
    </row>
    <row r="13" spans="1:12" ht="18" customHeight="1">
      <c r="B13" s="308"/>
      <c r="C13" s="316"/>
      <c r="D13" s="317" t="s">
        <v>54</v>
      </c>
      <c r="E13" s="318"/>
      <c r="F13" s="312"/>
      <c r="G13" s="313"/>
      <c r="H13" s="314"/>
      <c r="I13" s="314"/>
      <c r="J13" s="315"/>
      <c r="K13" s="314"/>
      <c r="L13" s="314"/>
    </row>
    <row r="14" spans="1:12" ht="18" customHeight="1">
      <c r="B14" s="308"/>
      <c r="C14" s="317" t="s">
        <v>113</v>
      </c>
      <c r="D14" s="319"/>
      <c r="E14" s="311"/>
      <c r="F14" s="320"/>
      <c r="G14" s="321"/>
      <c r="H14" s="322"/>
      <c r="I14" s="322"/>
      <c r="J14" s="323"/>
      <c r="K14" s="314"/>
      <c r="L14" s="322"/>
    </row>
    <row r="15" spans="1:12" ht="18" customHeight="1">
      <c r="B15" s="324"/>
      <c r="C15" s="325"/>
      <c r="D15" s="326"/>
      <c r="E15" s="327" t="s">
        <v>155</v>
      </c>
      <c r="F15" s="324"/>
      <c r="G15" s="328"/>
      <c r="H15" s="329"/>
      <c r="I15" s="330"/>
      <c r="J15" s="331"/>
      <c r="K15" s="330"/>
      <c r="L15" s="330"/>
    </row>
    <row r="16" spans="1:12" ht="18" customHeight="1">
      <c r="B16" s="332"/>
      <c r="C16" s="333" t="s">
        <v>114</v>
      </c>
      <c r="D16" s="334"/>
      <c r="E16" s="318"/>
      <c r="F16" s="335"/>
      <c r="G16" s="336"/>
      <c r="H16" s="337"/>
      <c r="I16" s="338"/>
      <c r="J16" s="337"/>
      <c r="K16" s="338"/>
      <c r="L16" s="338"/>
    </row>
    <row r="17" spans="2:12" ht="18" customHeight="1">
      <c r="B17" s="332"/>
      <c r="C17" s="333" t="s">
        <v>117</v>
      </c>
      <c r="D17" s="334"/>
      <c r="E17" s="318"/>
      <c r="F17" s="335"/>
      <c r="G17" s="336"/>
      <c r="H17" s="337"/>
      <c r="I17" s="338"/>
      <c r="J17" s="337"/>
      <c r="K17" s="338"/>
      <c r="L17" s="338"/>
    </row>
    <row r="18" spans="2:12" ht="18" customHeight="1">
      <c r="B18" s="332">
        <v>1</v>
      </c>
      <c r="C18" s="247" t="s">
        <v>173</v>
      </c>
      <c r="D18" s="339"/>
      <c r="E18" s="318"/>
      <c r="F18" s="335" t="s">
        <v>14</v>
      </c>
      <c r="G18" s="336">
        <v>24</v>
      </c>
      <c r="H18" s="337"/>
      <c r="I18" s="338"/>
      <c r="J18" s="337"/>
      <c r="K18" s="338"/>
      <c r="L18" s="338"/>
    </row>
    <row r="19" spans="2:12" ht="18" customHeight="1">
      <c r="B19" s="332">
        <v>2</v>
      </c>
      <c r="C19" s="247" t="s">
        <v>157</v>
      </c>
      <c r="D19" s="339"/>
      <c r="E19" s="318"/>
      <c r="F19" s="335" t="s">
        <v>14</v>
      </c>
      <c r="G19" s="336">
        <v>387</v>
      </c>
      <c r="H19" s="337"/>
      <c r="I19" s="338"/>
      <c r="J19" s="337"/>
      <c r="K19" s="338"/>
      <c r="L19" s="338"/>
    </row>
    <row r="20" spans="2:12" ht="18" customHeight="1">
      <c r="B20" s="340">
        <v>3</v>
      </c>
      <c r="C20" s="341" t="s">
        <v>156</v>
      </c>
      <c r="D20" s="342"/>
      <c r="E20" s="343"/>
      <c r="F20" s="344" t="s">
        <v>76</v>
      </c>
      <c r="G20" s="345">
        <v>1</v>
      </c>
      <c r="H20" s="337"/>
      <c r="I20" s="338"/>
      <c r="J20" s="337"/>
      <c r="K20" s="338"/>
      <c r="L20" s="338"/>
    </row>
    <row r="21" spans="2:12" ht="18" customHeight="1">
      <c r="B21" s="332">
        <v>4</v>
      </c>
      <c r="C21" s="341" t="s">
        <v>179</v>
      </c>
      <c r="D21" s="342"/>
      <c r="E21" s="343"/>
      <c r="F21" s="344" t="s">
        <v>76</v>
      </c>
      <c r="G21" s="345">
        <v>1</v>
      </c>
      <c r="H21" s="337"/>
      <c r="I21" s="338"/>
      <c r="J21" s="337"/>
      <c r="K21" s="338"/>
      <c r="L21" s="338"/>
    </row>
    <row r="22" spans="2:12" ht="18" customHeight="1">
      <c r="B22" s="332">
        <v>5</v>
      </c>
      <c r="C22" s="341" t="s">
        <v>320</v>
      </c>
      <c r="D22" s="342"/>
      <c r="E22" s="343"/>
      <c r="F22" s="346" t="s">
        <v>24</v>
      </c>
      <c r="G22" s="336">
        <v>6</v>
      </c>
      <c r="H22" s="338"/>
      <c r="I22" s="338"/>
      <c r="J22" s="338"/>
      <c r="K22" s="338"/>
      <c r="L22" s="338"/>
    </row>
    <row r="23" spans="2:12" ht="18" customHeight="1">
      <c r="B23" s="332">
        <v>6</v>
      </c>
      <c r="C23" s="341" t="s">
        <v>321</v>
      </c>
      <c r="D23" s="342"/>
      <c r="E23" s="343"/>
      <c r="F23" s="346" t="s">
        <v>295</v>
      </c>
      <c r="G23" s="336">
        <v>5</v>
      </c>
      <c r="H23" s="338"/>
      <c r="I23" s="338"/>
      <c r="J23" s="338"/>
      <c r="K23" s="338"/>
      <c r="L23" s="338"/>
    </row>
    <row r="24" spans="2:12" ht="18" customHeight="1">
      <c r="B24" s="332">
        <v>7</v>
      </c>
      <c r="C24" s="341" t="s">
        <v>322</v>
      </c>
      <c r="D24" s="342"/>
      <c r="E24" s="343"/>
      <c r="F24" s="346" t="s">
        <v>24</v>
      </c>
      <c r="G24" s="336">
        <v>4</v>
      </c>
      <c r="H24" s="338"/>
      <c r="I24" s="338"/>
      <c r="J24" s="338"/>
      <c r="K24" s="338"/>
      <c r="L24" s="347"/>
    </row>
    <row r="25" spans="2:12" ht="18" customHeight="1">
      <c r="B25" s="324"/>
      <c r="C25" s="348"/>
      <c r="D25" s="349"/>
      <c r="E25" s="327" t="s">
        <v>119</v>
      </c>
      <c r="F25" s="324"/>
      <c r="G25" s="328"/>
      <c r="H25" s="329"/>
      <c r="I25" s="330"/>
      <c r="J25" s="331"/>
      <c r="K25" s="330"/>
      <c r="L25" s="330"/>
    </row>
    <row r="26" spans="2:12" ht="18" customHeight="1">
      <c r="B26" s="340"/>
      <c r="C26" s="350" t="s">
        <v>118</v>
      </c>
      <c r="D26" s="342"/>
      <c r="E26" s="343"/>
      <c r="F26" s="344"/>
      <c r="G26" s="345"/>
      <c r="H26" s="351"/>
      <c r="I26" s="352"/>
      <c r="J26" s="353"/>
      <c r="K26" s="354"/>
      <c r="L26" s="354"/>
    </row>
    <row r="27" spans="2:12" ht="18" customHeight="1">
      <c r="B27" s="332">
        <v>1</v>
      </c>
      <c r="C27" s="247" t="s">
        <v>503</v>
      </c>
      <c r="D27" s="342"/>
      <c r="E27" s="343"/>
      <c r="F27" s="335" t="s">
        <v>14</v>
      </c>
      <c r="G27" s="336">
        <v>387</v>
      </c>
      <c r="H27" s="337"/>
      <c r="I27" s="338"/>
      <c r="J27" s="337"/>
      <c r="K27" s="338"/>
      <c r="L27" s="338"/>
    </row>
    <row r="28" spans="2:12" ht="18" customHeight="1">
      <c r="B28" s="340"/>
      <c r="C28" s="247" t="s">
        <v>504</v>
      </c>
      <c r="D28" s="342"/>
      <c r="E28" s="343"/>
      <c r="F28" s="344"/>
      <c r="G28" s="345"/>
      <c r="H28" s="353"/>
      <c r="I28" s="354"/>
      <c r="J28" s="353"/>
      <c r="K28" s="354"/>
      <c r="L28" s="354"/>
    </row>
    <row r="29" spans="2:12" ht="18" customHeight="1">
      <c r="B29" s="320"/>
      <c r="C29" s="355" t="s">
        <v>505</v>
      </c>
      <c r="D29" s="356"/>
      <c r="E29" s="343"/>
      <c r="F29" s="340"/>
      <c r="G29" s="345"/>
      <c r="H29" s="353"/>
      <c r="I29" s="354"/>
      <c r="J29" s="353"/>
      <c r="K29" s="354"/>
      <c r="L29" s="354"/>
    </row>
    <row r="30" spans="2:12" ht="18" customHeight="1">
      <c r="B30" s="340"/>
      <c r="C30" s="341" t="s">
        <v>174</v>
      </c>
      <c r="D30" s="342"/>
      <c r="E30" s="343"/>
      <c r="F30" s="335"/>
      <c r="G30" s="336"/>
      <c r="H30" s="337"/>
      <c r="I30" s="338"/>
      <c r="J30" s="337"/>
      <c r="K30" s="338"/>
      <c r="L30" s="338"/>
    </row>
    <row r="31" spans="2:12" ht="18" customHeight="1">
      <c r="B31" s="332">
        <v>2</v>
      </c>
      <c r="C31" s="357" t="s">
        <v>159</v>
      </c>
      <c r="D31" s="339"/>
      <c r="E31" s="318"/>
      <c r="F31" s="335" t="s">
        <v>129</v>
      </c>
      <c r="G31" s="336">
        <f>7.2+7.2+7.2+2.2+0.2</f>
        <v>24</v>
      </c>
      <c r="H31" s="337"/>
      <c r="I31" s="338"/>
      <c r="J31" s="337"/>
      <c r="K31" s="338"/>
      <c r="L31" s="338"/>
    </row>
    <row r="32" spans="2:12" ht="18" customHeight="1">
      <c r="B32" s="340">
        <v>3</v>
      </c>
      <c r="C32" s="341" t="s">
        <v>175</v>
      </c>
      <c r="D32" s="342"/>
      <c r="E32" s="343"/>
      <c r="F32" s="335" t="s">
        <v>129</v>
      </c>
      <c r="G32" s="336">
        <f>G31</f>
        <v>24</v>
      </c>
      <c r="H32" s="337"/>
      <c r="I32" s="338"/>
      <c r="J32" s="337"/>
      <c r="K32" s="338"/>
      <c r="L32" s="338"/>
    </row>
    <row r="33" spans="2:12" ht="18" customHeight="1">
      <c r="B33" s="340"/>
      <c r="C33" s="357"/>
      <c r="D33" s="342"/>
      <c r="E33" s="343"/>
      <c r="F33" s="344"/>
      <c r="G33" s="345"/>
      <c r="H33" s="351"/>
      <c r="I33" s="352"/>
      <c r="J33" s="353"/>
      <c r="K33" s="354"/>
      <c r="L33" s="354"/>
    </row>
    <row r="34" spans="2:12" ht="18" customHeight="1">
      <c r="B34" s="324"/>
      <c r="C34" s="348"/>
      <c r="D34" s="349"/>
      <c r="E34" s="327" t="s">
        <v>120</v>
      </c>
      <c r="F34" s="324"/>
      <c r="G34" s="328"/>
      <c r="H34" s="330"/>
      <c r="I34" s="330"/>
      <c r="J34" s="331"/>
      <c r="K34" s="330"/>
      <c r="L34" s="330"/>
    </row>
    <row r="35" spans="2:12" ht="18" customHeight="1">
      <c r="B35" s="320"/>
      <c r="C35" s="359" t="s">
        <v>121</v>
      </c>
      <c r="D35" s="356"/>
      <c r="E35" s="343"/>
      <c r="F35" s="340"/>
      <c r="G35" s="345"/>
      <c r="H35" s="353"/>
      <c r="I35" s="354"/>
      <c r="J35" s="353"/>
      <c r="K35" s="354"/>
      <c r="L35" s="354"/>
    </row>
    <row r="36" spans="2:12" ht="18" customHeight="1">
      <c r="B36" s="312">
        <v>1</v>
      </c>
      <c r="C36" s="360" t="s">
        <v>506</v>
      </c>
      <c r="D36" s="361"/>
      <c r="E36" s="362"/>
      <c r="F36" s="335" t="s">
        <v>14</v>
      </c>
      <c r="G36" s="363">
        <f>(108+60+20+9+29.5+15.3+50.7+19.8+13.8+10.2)*1.05+0.88</f>
        <v>353.995</v>
      </c>
      <c r="H36" s="337"/>
      <c r="I36" s="338"/>
      <c r="J36" s="337"/>
      <c r="K36" s="338"/>
      <c r="L36" s="338"/>
    </row>
    <row r="37" spans="2:12" ht="18" customHeight="1">
      <c r="B37" s="312"/>
      <c r="C37" s="360" t="s">
        <v>507</v>
      </c>
      <c r="D37" s="361"/>
      <c r="E37" s="362"/>
      <c r="F37" s="335"/>
      <c r="G37" s="363"/>
      <c r="H37" s="337"/>
      <c r="I37" s="338"/>
      <c r="J37" s="337"/>
      <c r="K37" s="338"/>
      <c r="L37" s="338"/>
    </row>
    <row r="38" spans="2:12" ht="18" customHeight="1">
      <c r="B38" s="312">
        <v>2</v>
      </c>
      <c r="C38" s="360" t="s">
        <v>487</v>
      </c>
      <c r="D38" s="319"/>
      <c r="E38" s="318"/>
      <c r="F38" s="364" t="s">
        <v>14</v>
      </c>
      <c r="G38" s="365">
        <v>136</v>
      </c>
      <c r="H38" s="366"/>
      <c r="I38" s="367"/>
      <c r="J38" s="366"/>
      <c r="K38" s="367"/>
      <c r="L38" s="367"/>
    </row>
    <row r="39" spans="2:12" ht="18" customHeight="1">
      <c r="B39" s="332">
        <v>3</v>
      </c>
      <c r="C39" s="357" t="s">
        <v>176</v>
      </c>
      <c r="D39" s="339"/>
      <c r="E39" s="318"/>
      <c r="F39" s="335" t="s">
        <v>14</v>
      </c>
      <c r="G39" s="363">
        <f>(48.5+4.2+27+29.4+20.1+15.3+9+13.8+26.4)*1.05+0.61</f>
        <v>203.99500000000003</v>
      </c>
      <c r="H39" s="337"/>
      <c r="I39" s="338"/>
      <c r="J39" s="337"/>
      <c r="K39" s="338"/>
      <c r="L39" s="338"/>
    </row>
    <row r="40" spans="2:12" ht="18" customHeight="1">
      <c r="B40" s="332">
        <v>4</v>
      </c>
      <c r="C40" s="357" t="s">
        <v>231</v>
      </c>
      <c r="D40" s="339"/>
      <c r="E40" s="318"/>
      <c r="F40" s="335" t="s">
        <v>14</v>
      </c>
      <c r="G40" s="363">
        <f>18+9+37.5+6+16.2+18+6.6+7.5+36+30.9+12+1.3+9</f>
        <v>208.00000000000003</v>
      </c>
      <c r="H40" s="337"/>
      <c r="I40" s="338"/>
      <c r="J40" s="337"/>
      <c r="K40" s="338"/>
      <c r="L40" s="338"/>
    </row>
    <row r="41" spans="2:12" ht="18" customHeight="1">
      <c r="B41" s="332"/>
      <c r="C41" s="357"/>
      <c r="D41" s="339"/>
      <c r="E41" s="318"/>
      <c r="F41" s="335"/>
      <c r="G41" s="363"/>
      <c r="H41" s="368"/>
      <c r="I41" s="338"/>
      <c r="J41" s="337"/>
      <c r="K41" s="338"/>
      <c r="L41" s="338"/>
    </row>
    <row r="42" spans="2:12" ht="18" customHeight="1">
      <c r="B42" s="324"/>
      <c r="C42" s="348"/>
      <c r="D42" s="349"/>
      <c r="E42" s="369" t="s">
        <v>122</v>
      </c>
      <c r="F42" s="324"/>
      <c r="G42" s="328"/>
      <c r="H42" s="330"/>
      <c r="I42" s="330"/>
      <c r="J42" s="331"/>
      <c r="K42" s="330"/>
      <c r="L42" s="330"/>
    </row>
    <row r="43" spans="2:12" ht="18" customHeight="1">
      <c r="B43" s="340"/>
      <c r="C43" s="370" t="s">
        <v>127</v>
      </c>
      <c r="D43" s="371"/>
      <c r="E43" s="311"/>
      <c r="F43" s="344"/>
      <c r="G43" s="345"/>
      <c r="H43" s="353"/>
      <c r="I43" s="354"/>
      <c r="J43" s="353"/>
      <c r="K43" s="354"/>
      <c r="L43" s="354"/>
    </row>
    <row r="44" spans="2:12" ht="18" customHeight="1">
      <c r="B44" s="340">
        <v>1</v>
      </c>
      <c r="C44" s="372" t="s">
        <v>508</v>
      </c>
      <c r="D44" s="373"/>
      <c r="E44" s="362"/>
      <c r="F44" s="335" t="s">
        <v>14</v>
      </c>
      <c r="G44" s="336">
        <f>G27</f>
        <v>387</v>
      </c>
      <c r="H44" s="337"/>
      <c r="I44" s="338"/>
      <c r="J44" s="337"/>
      <c r="K44" s="338"/>
      <c r="L44" s="338"/>
    </row>
    <row r="45" spans="2:12" ht="18" customHeight="1">
      <c r="B45" s="340"/>
      <c r="C45" s="374" t="s">
        <v>523</v>
      </c>
      <c r="D45" s="375"/>
      <c r="E45" s="343"/>
      <c r="F45" s="344"/>
      <c r="G45" s="345"/>
      <c r="H45" s="353"/>
      <c r="I45" s="354"/>
      <c r="J45" s="353"/>
      <c r="K45" s="354"/>
      <c r="L45" s="354"/>
    </row>
    <row r="46" spans="2:12" ht="18" customHeight="1">
      <c r="B46" s="340"/>
      <c r="C46" s="341" t="s">
        <v>509</v>
      </c>
      <c r="D46" s="342"/>
      <c r="E46" s="343"/>
      <c r="F46" s="344"/>
      <c r="G46" s="345"/>
      <c r="H46" s="353"/>
      <c r="I46" s="354"/>
      <c r="J46" s="353"/>
      <c r="K46" s="354"/>
      <c r="L46" s="354"/>
    </row>
    <row r="47" spans="2:12" ht="18" customHeight="1">
      <c r="B47" s="340">
        <v>2</v>
      </c>
      <c r="C47" s="376" t="s">
        <v>510</v>
      </c>
      <c r="D47" s="373"/>
      <c r="E47" s="362"/>
      <c r="F47" s="335" t="s">
        <v>14</v>
      </c>
      <c r="G47" s="336">
        <f>G27</f>
        <v>387</v>
      </c>
      <c r="H47" s="337"/>
      <c r="I47" s="338"/>
      <c r="J47" s="337"/>
      <c r="K47" s="338"/>
      <c r="L47" s="338"/>
    </row>
    <row r="48" spans="2:12" ht="18" customHeight="1">
      <c r="B48" s="340">
        <v>3</v>
      </c>
      <c r="C48" s="376" t="s">
        <v>177</v>
      </c>
      <c r="D48" s="373"/>
      <c r="E48" s="362"/>
      <c r="F48" s="335" t="s">
        <v>129</v>
      </c>
      <c r="G48" s="336">
        <f>12.6+9+3.7+3.2+7+20+2.5+4+10+7+3+2</f>
        <v>84</v>
      </c>
      <c r="H48" s="337"/>
      <c r="I48" s="338"/>
      <c r="J48" s="337"/>
      <c r="K48" s="338"/>
      <c r="L48" s="338"/>
    </row>
    <row r="49" spans="2:12" ht="18" customHeight="1">
      <c r="B49" s="340"/>
      <c r="C49" s="376"/>
      <c r="D49" s="373"/>
      <c r="E49" s="362"/>
      <c r="F49" s="336"/>
      <c r="G49" s="336"/>
      <c r="H49" s="337"/>
      <c r="I49" s="338"/>
      <c r="J49" s="337"/>
      <c r="K49" s="338"/>
      <c r="L49" s="338"/>
    </row>
    <row r="50" spans="2:12" ht="18" customHeight="1">
      <c r="B50" s="324"/>
      <c r="C50" s="377"/>
      <c r="D50" s="326"/>
      <c r="E50" s="369" t="s">
        <v>123</v>
      </c>
      <c r="F50" s="324"/>
      <c r="G50" s="328"/>
      <c r="H50" s="330"/>
      <c r="I50" s="330"/>
      <c r="J50" s="331"/>
      <c r="K50" s="330"/>
      <c r="L50" s="330"/>
    </row>
    <row r="51" spans="2:12" ht="18" customHeight="1">
      <c r="B51" s="378"/>
      <c r="C51" s="379" t="s">
        <v>124</v>
      </c>
      <c r="D51" s="380"/>
      <c r="E51" s="381"/>
      <c r="F51" s="382"/>
      <c r="G51" s="382"/>
      <c r="H51" s="383"/>
      <c r="I51" s="384"/>
      <c r="J51" s="383"/>
      <c r="K51" s="384"/>
      <c r="L51" s="384"/>
    </row>
    <row r="52" spans="2:12" ht="18" customHeight="1">
      <c r="B52" s="385">
        <v>1</v>
      </c>
      <c r="C52" s="376" t="s">
        <v>496</v>
      </c>
      <c r="D52" s="373"/>
      <c r="E52" s="362"/>
      <c r="F52" s="336" t="s">
        <v>24</v>
      </c>
      <c r="G52" s="336">
        <v>4</v>
      </c>
      <c r="H52" s="337"/>
      <c r="I52" s="338"/>
      <c r="J52" s="337"/>
      <c r="K52" s="338"/>
      <c r="L52" s="338"/>
    </row>
    <row r="53" spans="2:12" ht="18" customHeight="1">
      <c r="B53" s="385"/>
      <c r="C53" s="386" t="s">
        <v>497</v>
      </c>
      <c r="D53" s="387"/>
      <c r="E53" s="362"/>
      <c r="F53" s="335"/>
      <c r="G53" s="336"/>
      <c r="H53" s="388"/>
      <c r="I53" s="389"/>
      <c r="J53" s="337"/>
      <c r="K53" s="338"/>
      <c r="L53" s="338"/>
    </row>
    <row r="54" spans="2:12" ht="18" customHeight="1">
      <c r="B54" s="385"/>
      <c r="C54" s="386" t="s">
        <v>512</v>
      </c>
      <c r="D54" s="387"/>
      <c r="E54" s="362"/>
      <c r="F54" s="335"/>
      <c r="G54" s="336"/>
      <c r="H54" s="388"/>
      <c r="I54" s="389"/>
      <c r="J54" s="337"/>
      <c r="K54" s="338"/>
      <c r="L54" s="338"/>
    </row>
    <row r="55" spans="2:12" ht="18" customHeight="1">
      <c r="B55" s="340">
        <v>2</v>
      </c>
      <c r="C55" s="376" t="s">
        <v>498</v>
      </c>
      <c r="D55" s="373"/>
      <c r="E55" s="362"/>
      <c r="F55" s="336" t="s">
        <v>24</v>
      </c>
      <c r="G55" s="732">
        <v>8</v>
      </c>
      <c r="H55" s="337"/>
      <c r="I55" s="338"/>
      <c r="J55" s="337"/>
      <c r="K55" s="338"/>
      <c r="L55" s="338"/>
    </row>
    <row r="56" spans="2:12" ht="18" customHeight="1">
      <c r="B56" s="340"/>
      <c r="C56" s="395" t="s">
        <v>499</v>
      </c>
      <c r="D56" s="375"/>
      <c r="E56" s="343"/>
      <c r="F56" s="345"/>
      <c r="G56" s="345"/>
      <c r="H56" s="353"/>
      <c r="I56" s="354"/>
      <c r="J56" s="353"/>
      <c r="K56" s="354"/>
      <c r="L56" s="354"/>
    </row>
    <row r="57" spans="2:12" ht="18" customHeight="1">
      <c r="B57" s="340"/>
      <c r="C57" s="341" t="s">
        <v>495</v>
      </c>
      <c r="D57" s="375"/>
      <c r="E57" s="343"/>
      <c r="F57" s="345"/>
      <c r="G57" s="345"/>
      <c r="H57" s="353"/>
      <c r="I57" s="354"/>
      <c r="J57" s="353"/>
      <c r="K57" s="354"/>
      <c r="L57" s="354"/>
    </row>
    <row r="58" spans="2:12" ht="18" customHeight="1">
      <c r="B58" s="340">
        <v>3</v>
      </c>
      <c r="C58" s="341" t="s">
        <v>500</v>
      </c>
      <c r="D58" s="342"/>
      <c r="E58" s="343"/>
      <c r="F58" s="336" t="s">
        <v>24</v>
      </c>
      <c r="G58" s="336">
        <v>7</v>
      </c>
      <c r="H58" s="337"/>
      <c r="I58" s="338"/>
      <c r="J58" s="337"/>
      <c r="K58" s="338"/>
      <c r="L58" s="338"/>
    </row>
    <row r="59" spans="2:12" ht="18" customHeight="1">
      <c r="B59" s="340"/>
      <c r="C59" s="341" t="s">
        <v>502</v>
      </c>
      <c r="D59" s="342"/>
      <c r="E59" s="343"/>
      <c r="F59" s="336"/>
      <c r="G59" s="336"/>
      <c r="H59" s="337"/>
      <c r="I59" s="338"/>
      <c r="J59" s="337"/>
      <c r="K59" s="338"/>
      <c r="L59" s="338"/>
    </row>
    <row r="60" spans="2:12" ht="18" customHeight="1">
      <c r="B60" s="340"/>
      <c r="C60" s="376" t="s">
        <v>501</v>
      </c>
      <c r="D60" s="373"/>
      <c r="E60" s="362"/>
      <c r="F60" s="336"/>
      <c r="G60" s="336"/>
      <c r="H60" s="337"/>
      <c r="I60" s="338"/>
      <c r="J60" s="337"/>
      <c r="K60" s="338"/>
      <c r="L60" s="338"/>
    </row>
    <row r="61" spans="2:12" ht="18" customHeight="1">
      <c r="B61" s="320">
        <v>4</v>
      </c>
      <c r="C61" s="341" t="s">
        <v>178</v>
      </c>
      <c r="D61" s="397"/>
      <c r="E61" s="311"/>
      <c r="F61" s="398" t="s">
        <v>24</v>
      </c>
      <c r="G61" s="398">
        <v>1</v>
      </c>
      <c r="H61" s="366"/>
      <c r="I61" s="367"/>
      <c r="J61" s="366"/>
      <c r="K61" s="367"/>
      <c r="L61" s="367"/>
    </row>
    <row r="62" spans="2:12" ht="18" customHeight="1">
      <c r="B62" s="332">
        <v>5</v>
      </c>
      <c r="C62" s="246" t="s">
        <v>181</v>
      </c>
      <c r="D62" s="387"/>
      <c r="E62" s="362"/>
      <c r="F62" s="336" t="s">
        <v>24</v>
      </c>
      <c r="G62" s="336">
        <v>2</v>
      </c>
      <c r="H62" s="337"/>
      <c r="I62" s="338"/>
      <c r="J62" s="337"/>
      <c r="K62" s="338"/>
      <c r="L62" s="338"/>
    </row>
    <row r="63" spans="2:12" ht="18" customHeight="1">
      <c r="B63" s="399"/>
      <c r="C63" s="400"/>
      <c r="D63" s="390"/>
      <c r="E63" s="391"/>
      <c r="F63" s="392"/>
      <c r="G63" s="392"/>
      <c r="H63" s="393"/>
      <c r="I63" s="394"/>
      <c r="J63" s="393"/>
      <c r="K63" s="394"/>
      <c r="L63" s="394"/>
    </row>
    <row r="64" spans="2:12" ht="18" customHeight="1">
      <c r="B64" s="324"/>
      <c r="C64" s="377"/>
      <c r="D64" s="326"/>
      <c r="E64" s="369" t="s">
        <v>137</v>
      </c>
      <c r="F64" s="324"/>
      <c r="G64" s="328"/>
      <c r="H64" s="329"/>
      <c r="I64" s="330"/>
      <c r="J64" s="331"/>
      <c r="K64" s="330"/>
      <c r="L64" s="330"/>
    </row>
    <row r="65" spans="2:12" ht="18" customHeight="1">
      <c r="B65" s="320"/>
      <c r="C65" s="350" t="s">
        <v>142</v>
      </c>
      <c r="D65" s="371"/>
      <c r="E65" s="401"/>
      <c r="F65" s="320"/>
      <c r="G65" s="321"/>
      <c r="H65" s="402"/>
      <c r="I65" s="403"/>
      <c r="J65" s="323"/>
      <c r="K65" s="403"/>
      <c r="L65" s="403"/>
    </row>
    <row r="66" spans="2:12" ht="18" customHeight="1">
      <c r="B66" s="332">
        <v>1</v>
      </c>
      <c r="C66" s="405" t="s">
        <v>515</v>
      </c>
      <c r="D66" s="373"/>
      <c r="E66" s="362"/>
      <c r="F66" s="406" t="s">
        <v>14</v>
      </c>
      <c r="G66" s="363">
        <f>G39</f>
        <v>203.99500000000003</v>
      </c>
      <c r="H66" s="337"/>
      <c r="I66" s="338"/>
      <c r="J66" s="337"/>
      <c r="K66" s="389"/>
      <c r="L66" s="633"/>
    </row>
    <row r="67" spans="2:12" ht="18" customHeight="1">
      <c r="B67" s="332"/>
      <c r="C67" s="405" t="s">
        <v>511</v>
      </c>
      <c r="D67" s="373"/>
      <c r="E67" s="362"/>
      <c r="F67" s="406"/>
      <c r="G67" s="363"/>
      <c r="H67" s="337"/>
      <c r="I67" s="338"/>
      <c r="J67" s="337"/>
      <c r="K67" s="389"/>
      <c r="L67" s="633"/>
    </row>
    <row r="68" spans="2:12" ht="18" customHeight="1">
      <c r="B68" s="332">
        <v>2</v>
      </c>
      <c r="C68" s="405" t="s">
        <v>516</v>
      </c>
      <c r="D68" s="373"/>
      <c r="E68" s="362"/>
      <c r="F68" s="363" t="s">
        <v>14</v>
      </c>
      <c r="G68" s="363">
        <f>G27</f>
        <v>387</v>
      </c>
      <c r="H68" s="337"/>
      <c r="I68" s="338"/>
      <c r="J68" s="337"/>
      <c r="K68" s="389"/>
      <c r="L68" s="633"/>
    </row>
    <row r="69" spans="2:12" ht="18" customHeight="1">
      <c r="B69" s="332"/>
      <c r="C69" s="405" t="s">
        <v>511</v>
      </c>
      <c r="D69" s="373"/>
      <c r="E69" s="362"/>
      <c r="F69" s="363"/>
      <c r="G69" s="363"/>
      <c r="H69" s="337"/>
      <c r="I69" s="338"/>
      <c r="J69" s="337"/>
      <c r="K69" s="389"/>
      <c r="L69" s="633"/>
    </row>
    <row r="70" spans="2:12" ht="18" customHeight="1">
      <c r="B70" s="332">
        <v>3</v>
      </c>
      <c r="C70" s="405" t="s">
        <v>517</v>
      </c>
      <c r="D70" s="373"/>
      <c r="E70" s="362"/>
      <c r="F70" s="406" t="s">
        <v>14</v>
      </c>
      <c r="G70" s="363">
        <v>208</v>
      </c>
      <c r="H70" s="337"/>
      <c r="I70" s="338"/>
      <c r="J70" s="337"/>
      <c r="K70" s="389"/>
      <c r="L70" s="633"/>
    </row>
    <row r="71" spans="2:12" ht="18" customHeight="1">
      <c r="B71" s="407"/>
      <c r="C71" s="408"/>
      <c r="D71" s="358"/>
      <c r="E71" s="409"/>
      <c r="F71" s="410"/>
      <c r="G71" s="411"/>
      <c r="H71" s="412"/>
      <c r="I71" s="413"/>
      <c r="J71" s="414"/>
      <c r="K71" s="413"/>
      <c r="L71" s="634"/>
    </row>
    <row r="72" spans="2:12" ht="18" customHeight="1">
      <c r="B72" s="324"/>
      <c r="C72" s="348"/>
      <c r="D72" s="349"/>
      <c r="E72" s="369" t="s">
        <v>144</v>
      </c>
      <c r="F72" s="324"/>
      <c r="G72" s="328"/>
      <c r="H72" s="330"/>
      <c r="I72" s="330"/>
      <c r="J72" s="331"/>
      <c r="K72" s="330"/>
      <c r="L72" s="330"/>
    </row>
    <row r="73" spans="2:12" ht="18" customHeight="1">
      <c r="B73" s="320"/>
      <c r="C73" s="350" t="s">
        <v>143</v>
      </c>
      <c r="D73" s="371"/>
      <c r="E73" s="401"/>
      <c r="F73" s="320"/>
      <c r="G73" s="321"/>
      <c r="H73" s="402"/>
      <c r="I73" s="403"/>
      <c r="J73" s="323"/>
      <c r="K73" s="403"/>
      <c r="L73" s="403"/>
    </row>
    <row r="74" spans="2:12" ht="18" customHeight="1">
      <c r="B74" s="320">
        <v>1</v>
      </c>
      <c r="C74" s="341" t="s">
        <v>180</v>
      </c>
      <c r="D74" s="371"/>
      <c r="E74" s="401"/>
      <c r="F74" s="363" t="s">
        <v>24</v>
      </c>
      <c r="G74" s="363">
        <v>26</v>
      </c>
      <c r="H74" s="337"/>
      <c r="I74" s="338"/>
      <c r="J74" s="337"/>
      <c r="K74" s="338"/>
      <c r="L74" s="426"/>
    </row>
    <row r="75" spans="2:12" s="478" customFormat="1" ht="18" customHeight="1">
      <c r="B75" s="471">
        <v>2</v>
      </c>
      <c r="C75" s="660" t="s">
        <v>474</v>
      </c>
      <c r="D75" s="473"/>
      <c r="E75" s="474"/>
      <c r="F75" s="415"/>
      <c r="G75" s="415"/>
      <c r="H75" s="366"/>
      <c r="I75" s="367"/>
      <c r="J75" s="366"/>
      <c r="K75" s="367"/>
      <c r="L75" s="367"/>
    </row>
    <row r="76" spans="2:12" s="478" customFormat="1" ht="18" customHeight="1">
      <c r="B76" s="471"/>
      <c r="C76" s="727" t="s">
        <v>475</v>
      </c>
      <c r="D76" s="473"/>
      <c r="E76" s="474"/>
      <c r="F76" s="415" t="s">
        <v>24</v>
      </c>
      <c r="G76" s="415">
        <v>1</v>
      </c>
      <c r="H76" s="366"/>
      <c r="I76" s="367"/>
      <c r="J76" s="366"/>
      <c r="K76" s="367"/>
      <c r="L76" s="367"/>
    </row>
    <row r="77" spans="2:12" s="478" customFormat="1" ht="18.75" customHeight="1">
      <c r="B77" s="471"/>
      <c r="C77" s="727" t="s">
        <v>476</v>
      </c>
      <c r="D77" s="473"/>
      <c r="E77" s="474"/>
      <c r="F77" s="415" t="s">
        <v>24</v>
      </c>
      <c r="G77" s="415">
        <v>1</v>
      </c>
      <c r="H77" s="366"/>
      <c r="I77" s="367"/>
      <c r="J77" s="366"/>
      <c r="K77" s="367"/>
      <c r="L77" s="367"/>
    </row>
    <row r="78" spans="2:12" s="478" customFormat="1" ht="18" customHeight="1">
      <c r="B78" s="471"/>
      <c r="C78" s="727" t="s">
        <v>477</v>
      </c>
      <c r="D78" s="473"/>
      <c r="E78" s="474"/>
      <c r="F78" s="415" t="s">
        <v>24</v>
      </c>
      <c r="G78" s="415">
        <v>1</v>
      </c>
      <c r="H78" s="366"/>
      <c r="I78" s="367"/>
      <c r="J78" s="366"/>
      <c r="K78" s="367"/>
      <c r="L78" s="367"/>
    </row>
    <row r="79" spans="2:12" s="478" customFormat="1" ht="18" customHeight="1">
      <c r="B79" s="471"/>
      <c r="C79" s="727" t="s">
        <v>478</v>
      </c>
      <c r="D79" s="473"/>
      <c r="E79" s="474"/>
      <c r="F79" s="415" t="s">
        <v>24</v>
      </c>
      <c r="G79" s="415">
        <v>1</v>
      </c>
      <c r="H79" s="366"/>
      <c r="I79" s="367"/>
      <c r="J79" s="366"/>
      <c r="K79" s="367"/>
      <c r="L79" s="367"/>
    </row>
    <row r="80" spans="2:12" s="478" customFormat="1" ht="18" customHeight="1">
      <c r="B80" s="471"/>
      <c r="C80" s="727" t="s">
        <v>479</v>
      </c>
      <c r="D80" s="473"/>
      <c r="E80" s="474"/>
      <c r="F80" s="415" t="s">
        <v>24</v>
      </c>
      <c r="G80" s="415">
        <v>1</v>
      </c>
      <c r="H80" s="366"/>
      <c r="I80" s="367"/>
      <c r="J80" s="366"/>
      <c r="K80" s="367"/>
      <c r="L80" s="367"/>
    </row>
    <row r="81" spans="2:12" s="478" customFormat="1" ht="18" customHeight="1">
      <c r="B81" s="471"/>
      <c r="C81" s="727" t="s">
        <v>480</v>
      </c>
      <c r="D81" s="473"/>
      <c r="E81" s="474"/>
      <c r="F81" s="415" t="s">
        <v>24</v>
      </c>
      <c r="G81" s="415">
        <v>1</v>
      </c>
      <c r="H81" s="366"/>
      <c r="I81" s="367"/>
      <c r="J81" s="366"/>
      <c r="K81" s="367"/>
      <c r="L81" s="367"/>
    </row>
    <row r="82" spans="2:12" s="478" customFormat="1" ht="18" customHeight="1">
      <c r="B82" s="471"/>
      <c r="C82" s="727" t="s">
        <v>481</v>
      </c>
      <c r="D82" s="473"/>
      <c r="E82" s="474"/>
      <c r="F82" s="415" t="s">
        <v>24</v>
      </c>
      <c r="G82" s="415">
        <v>1</v>
      </c>
      <c r="H82" s="366"/>
      <c r="I82" s="367"/>
      <c r="J82" s="366"/>
      <c r="K82" s="367"/>
      <c r="L82" s="367"/>
    </row>
    <row r="83" spans="2:12" s="478" customFormat="1" ht="18" customHeight="1">
      <c r="B83" s="471"/>
      <c r="C83" s="727" t="s">
        <v>482</v>
      </c>
      <c r="D83" s="473"/>
      <c r="E83" s="474"/>
      <c r="F83" s="415" t="s">
        <v>24</v>
      </c>
      <c r="G83" s="415">
        <v>1</v>
      </c>
      <c r="H83" s="366"/>
      <c r="I83" s="367"/>
      <c r="J83" s="366"/>
      <c r="K83" s="367"/>
      <c r="L83" s="367"/>
    </row>
    <row r="84" spans="2:12" s="478" customFormat="1" ht="18" customHeight="1">
      <c r="B84" s="471"/>
      <c r="C84" s="727" t="s">
        <v>483</v>
      </c>
      <c r="D84" s="473"/>
      <c r="E84" s="474"/>
      <c r="F84" s="415" t="s">
        <v>24</v>
      </c>
      <c r="G84" s="415">
        <v>1</v>
      </c>
      <c r="H84" s="366"/>
      <c r="I84" s="367"/>
      <c r="J84" s="366"/>
      <c r="K84" s="367"/>
      <c r="L84" s="367"/>
    </row>
    <row r="85" spans="2:12" s="478" customFormat="1" ht="18" customHeight="1">
      <c r="B85" s="471"/>
      <c r="C85" s="727" t="s">
        <v>484</v>
      </c>
      <c r="D85" s="473"/>
      <c r="E85" s="474"/>
      <c r="F85" s="415" t="s">
        <v>24</v>
      </c>
      <c r="G85" s="415">
        <v>1</v>
      </c>
      <c r="H85" s="366"/>
      <c r="I85" s="367"/>
      <c r="J85" s="366"/>
      <c r="K85" s="367"/>
      <c r="L85" s="367"/>
    </row>
    <row r="86" spans="2:12" s="478" customFormat="1" ht="18" customHeight="1">
      <c r="B86" s="471"/>
      <c r="C86" s="727" t="s">
        <v>485</v>
      </c>
      <c r="D86" s="473"/>
      <c r="E86" s="474"/>
      <c r="F86" s="415" t="s">
        <v>24</v>
      </c>
      <c r="G86" s="415">
        <v>1</v>
      </c>
      <c r="H86" s="366"/>
      <c r="I86" s="367"/>
      <c r="J86" s="366"/>
      <c r="K86" s="367"/>
      <c r="L86" s="367"/>
    </row>
    <row r="87" spans="2:12" s="478" customFormat="1" ht="18" customHeight="1">
      <c r="B87" s="471"/>
      <c r="C87" s="727" t="s">
        <v>486</v>
      </c>
      <c r="D87" s="473"/>
      <c r="E87" s="474"/>
      <c r="F87" s="415" t="s">
        <v>24</v>
      </c>
      <c r="G87" s="415">
        <v>1</v>
      </c>
      <c r="H87" s="366"/>
      <c r="I87" s="367"/>
      <c r="J87" s="366"/>
      <c r="K87" s="367"/>
      <c r="L87" s="367"/>
    </row>
    <row r="88" spans="2:12" s="478" customFormat="1" ht="18" customHeight="1">
      <c r="B88" s="728"/>
      <c r="C88" s="729"/>
      <c r="E88" s="730"/>
      <c r="F88" s="728"/>
      <c r="G88" s="416"/>
      <c r="H88" s="673"/>
      <c r="I88" s="417"/>
      <c r="J88" s="731"/>
      <c r="K88" s="417"/>
      <c r="L88" s="635"/>
    </row>
    <row r="89" spans="2:12" ht="18" customHeight="1">
      <c r="B89" s="324"/>
      <c r="C89" s="348"/>
      <c r="D89" s="349"/>
      <c r="E89" s="369" t="s">
        <v>145</v>
      </c>
      <c r="F89" s="324"/>
      <c r="G89" s="328"/>
      <c r="H89" s="330"/>
      <c r="I89" s="330"/>
      <c r="J89" s="331"/>
      <c r="K89" s="330"/>
      <c r="L89" s="330"/>
    </row>
    <row r="90" spans="2:12" ht="18" customHeight="1">
      <c r="B90" s="320"/>
      <c r="C90" s="350" t="s">
        <v>227</v>
      </c>
      <c r="D90" s="418"/>
      <c r="E90" s="419"/>
      <c r="F90" s="320"/>
      <c r="G90" s="321"/>
      <c r="H90" s="420"/>
      <c r="I90" s="403"/>
      <c r="J90" s="421"/>
      <c r="K90" s="403"/>
      <c r="L90" s="511"/>
    </row>
    <row r="91" spans="2:12" ht="18" customHeight="1">
      <c r="B91" s="320"/>
      <c r="C91" s="422" t="s">
        <v>228</v>
      </c>
      <c r="D91" s="418"/>
      <c r="E91" s="419"/>
      <c r="F91" s="320"/>
      <c r="G91" s="321"/>
      <c r="H91" s="420"/>
      <c r="I91" s="403"/>
      <c r="J91" s="421"/>
      <c r="K91" s="403"/>
      <c r="L91" s="511"/>
    </row>
    <row r="92" spans="2:12" ht="18" customHeight="1">
      <c r="B92" s="320">
        <v>1</v>
      </c>
      <c r="C92" s="339" t="s">
        <v>182</v>
      </c>
      <c r="D92" s="339"/>
      <c r="E92" s="401"/>
      <c r="F92" s="320"/>
      <c r="G92" s="321"/>
      <c r="H92" s="420"/>
      <c r="I92" s="403"/>
      <c r="J92" s="421"/>
      <c r="K92" s="403"/>
      <c r="L92" s="511"/>
    </row>
    <row r="93" spans="2:12" ht="18" customHeight="1">
      <c r="B93" s="320">
        <v>1.1000000000000001</v>
      </c>
      <c r="C93" s="339" t="s">
        <v>183</v>
      </c>
      <c r="D93" s="339"/>
      <c r="E93" s="401"/>
      <c r="F93" s="320"/>
      <c r="G93" s="321"/>
      <c r="H93" s="420"/>
      <c r="I93" s="403"/>
      <c r="J93" s="421"/>
      <c r="K93" s="403"/>
      <c r="L93" s="511"/>
    </row>
    <row r="94" spans="2:12" ht="18" customHeight="1">
      <c r="B94" s="320"/>
      <c r="C94" s="319" t="s">
        <v>184</v>
      </c>
      <c r="D94" s="339"/>
      <c r="E94" s="401"/>
      <c r="F94" s="423" t="s">
        <v>129</v>
      </c>
      <c r="G94" s="313">
        <v>20</v>
      </c>
      <c r="H94" s="424"/>
      <c r="I94" s="425"/>
      <c r="J94" s="426"/>
      <c r="K94" s="427"/>
      <c r="L94" s="469"/>
    </row>
    <row r="95" spans="2:12" ht="18" customHeight="1">
      <c r="B95" s="320"/>
      <c r="C95" s="319" t="s">
        <v>185</v>
      </c>
      <c r="D95" s="339"/>
      <c r="E95" s="401"/>
      <c r="F95" s="423" t="s">
        <v>129</v>
      </c>
      <c r="G95" s="313">
        <v>15</v>
      </c>
      <c r="H95" s="424"/>
      <c r="I95" s="425"/>
      <c r="J95" s="426"/>
      <c r="K95" s="427"/>
      <c r="L95" s="469"/>
    </row>
    <row r="96" spans="2:12" ht="18" customHeight="1">
      <c r="B96" s="320"/>
      <c r="C96" s="319" t="s">
        <v>186</v>
      </c>
      <c r="D96" s="339"/>
      <c r="E96" s="401"/>
      <c r="F96" s="423" t="s">
        <v>129</v>
      </c>
      <c r="G96" s="313">
        <v>60</v>
      </c>
      <c r="H96" s="424"/>
      <c r="I96" s="425"/>
      <c r="J96" s="426"/>
      <c r="K96" s="427"/>
      <c r="L96" s="469"/>
    </row>
    <row r="97" spans="2:12" ht="18" customHeight="1">
      <c r="B97" s="320"/>
      <c r="C97" s="319" t="s">
        <v>187</v>
      </c>
      <c r="D97" s="339"/>
      <c r="E97" s="401"/>
      <c r="F97" s="423" t="s">
        <v>129</v>
      </c>
      <c r="G97" s="313">
        <v>75</v>
      </c>
      <c r="H97" s="424"/>
      <c r="I97" s="425"/>
      <c r="J97" s="426"/>
      <c r="K97" s="427"/>
      <c r="L97" s="469"/>
    </row>
    <row r="98" spans="2:12" ht="18" customHeight="1">
      <c r="B98" s="320"/>
      <c r="C98" s="319" t="s">
        <v>188</v>
      </c>
      <c r="D98" s="339"/>
      <c r="E98" s="401"/>
      <c r="F98" s="423" t="s">
        <v>76</v>
      </c>
      <c r="G98" s="313">
        <v>1</v>
      </c>
      <c r="H98" s="367"/>
      <c r="I98" s="425"/>
      <c r="J98" s="426"/>
      <c r="K98" s="427"/>
      <c r="L98" s="469"/>
    </row>
    <row r="99" spans="2:12" ht="18" customHeight="1">
      <c r="B99" s="320"/>
      <c r="C99" s="319" t="s">
        <v>189</v>
      </c>
      <c r="D99" s="339"/>
      <c r="E99" s="401"/>
      <c r="F99" s="423" t="s">
        <v>76</v>
      </c>
      <c r="G99" s="313">
        <v>1</v>
      </c>
      <c r="H99" s="367"/>
      <c r="I99" s="425"/>
      <c r="J99" s="426"/>
      <c r="K99" s="427"/>
      <c r="L99" s="469"/>
    </row>
    <row r="100" spans="2:12" ht="18" customHeight="1">
      <c r="B100" s="320"/>
      <c r="C100" s="319" t="s">
        <v>190</v>
      </c>
      <c r="D100" s="339"/>
      <c r="E100" s="401"/>
      <c r="F100" s="423" t="s">
        <v>76</v>
      </c>
      <c r="G100" s="313">
        <v>1</v>
      </c>
      <c r="H100" s="367"/>
      <c r="I100" s="425"/>
      <c r="J100" s="426"/>
      <c r="K100" s="427"/>
      <c r="L100" s="469"/>
    </row>
    <row r="101" spans="2:12" ht="18" customHeight="1">
      <c r="B101" s="320">
        <v>1.2</v>
      </c>
      <c r="C101" s="339" t="s">
        <v>191</v>
      </c>
      <c r="D101" s="371"/>
      <c r="E101" s="401"/>
      <c r="F101" s="428"/>
      <c r="G101" s="429"/>
      <c r="H101" s="430"/>
      <c r="I101" s="431"/>
      <c r="J101" s="431"/>
      <c r="K101" s="432"/>
      <c r="L101" s="636"/>
    </row>
    <row r="102" spans="2:12" ht="18" customHeight="1">
      <c r="B102" s="320"/>
      <c r="C102" s="319" t="s">
        <v>192</v>
      </c>
      <c r="D102" s="371"/>
      <c r="E102" s="401"/>
      <c r="F102" s="433" t="s">
        <v>24</v>
      </c>
      <c r="G102" s="434">
        <v>1</v>
      </c>
      <c r="H102" s="435"/>
      <c r="I102" s="436"/>
      <c r="J102" s="426"/>
      <c r="K102" s="437"/>
      <c r="L102" s="637"/>
    </row>
    <row r="103" spans="2:12" ht="18" customHeight="1">
      <c r="B103" s="320">
        <v>1.3</v>
      </c>
      <c r="C103" s="339" t="s">
        <v>193</v>
      </c>
      <c r="D103" s="371"/>
      <c r="E103" s="401"/>
      <c r="F103" s="438"/>
      <c r="G103" s="439"/>
      <c r="H103" s="440"/>
      <c r="I103" s="425"/>
      <c r="J103" s="426"/>
      <c r="K103" s="427"/>
      <c r="L103" s="469"/>
    </row>
    <row r="104" spans="2:12" ht="18" customHeight="1">
      <c r="B104" s="320"/>
      <c r="C104" s="319" t="s">
        <v>184</v>
      </c>
      <c r="D104" s="371"/>
      <c r="E104" s="401"/>
      <c r="F104" s="441" t="s">
        <v>24</v>
      </c>
      <c r="G104" s="313">
        <v>2</v>
      </c>
      <c r="H104" s="424"/>
      <c r="I104" s="425"/>
      <c r="J104" s="426"/>
      <c r="K104" s="427"/>
      <c r="L104" s="469"/>
    </row>
    <row r="105" spans="2:12" ht="18" customHeight="1">
      <c r="B105" s="320">
        <v>1.4</v>
      </c>
      <c r="C105" s="339" t="s">
        <v>194</v>
      </c>
      <c r="D105" s="371"/>
      <c r="E105" s="401"/>
      <c r="F105" s="438"/>
      <c r="G105" s="439"/>
      <c r="H105" s="440"/>
      <c r="I105" s="425"/>
      <c r="J105" s="367"/>
      <c r="K105" s="427"/>
      <c r="L105" s="469"/>
    </row>
    <row r="106" spans="2:12" ht="18" customHeight="1">
      <c r="B106" s="320"/>
      <c r="C106" s="319" t="s">
        <v>187</v>
      </c>
      <c r="D106" s="371"/>
      <c r="E106" s="401"/>
      <c r="F106" s="441" t="s">
        <v>24</v>
      </c>
      <c r="G106" s="313">
        <v>14</v>
      </c>
      <c r="H106" s="424"/>
      <c r="I106" s="425"/>
      <c r="J106" s="426"/>
      <c r="K106" s="427"/>
      <c r="L106" s="469"/>
    </row>
    <row r="107" spans="2:12" s="358" customFormat="1" ht="18" customHeight="1">
      <c r="B107" s="340">
        <v>2</v>
      </c>
      <c r="C107" s="373" t="s">
        <v>195</v>
      </c>
      <c r="D107" s="375"/>
      <c r="E107" s="442"/>
      <c r="F107" s="443"/>
      <c r="G107" s="444"/>
      <c r="H107" s="445"/>
      <c r="I107" s="446"/>
      <c r="J107" s="446"/>
      <c r="K107" s="447"/>
      <c r="L107" s="469"/>
    </row>
    <row r="108" spans="2:12" s="358" customFormat="1" ht="18" customHeight="1">
      <c r="B108" s="340">
        <v>2.1</v>
      </c>
      <c r="C108" s="373" t="s">
        <v>196</v>
      </c>
      <c r="D108" s="375"/>
      <c r="E108" s="442"/>
      <c r="F108" s="346"/>
      <c r="G108" s="336"/>
      <c r="H108" s="347"/>
      <c r="I108" s="338"/>
      <c r="J108" s="338"/>
      <c r="K108" s="447"/>
      <c r="L108" s="469"/>
    </row>
    <row r="109" spans="2:12" s="358" customFormat="1" ht="18" customHeight="1">
      <c r="B109" s="340"/>
      <c r="C109" s="448" t="s">
        <v>197</v>
      </c>
      <c r="D109" s="375"/>
      <c r="E109" s="442"/>
      <c r="F109" s="346" t="s">
        <v>24</v>
      </c>
      <c r="G109" s="336">
        <v>13</v>
      </c>
      <c r="H109" s="347"/>
      <c r="I109" s="338"/>
      <c r="J109" s="338"/>
      <c r="K109" s="447"/>
      <c r="L109" s="469"/>
    </row>
    <row r="110" spans="2:12" s="358" customFormat="1" ht="18" customHeight="1">
      <c r="B110" s="340">
        <v>2.2000000000000002</v>
      </c>
      <c r="C110" s="373" t="s">
        <v>198</v>
      </c>
      <c r="D110" s="375"/>
      <c r="E110" s="442"/>
      <c r="F110" s="443"/>
      <c r="G110" s="444"/>
      <c r="H110" s="445"/>
      <c r="I110" s="446"/>
      <c r="J110" s="446"/>
      <c r="K110" s="447"/>
      <c r="L110" s="469"/>
    </row>
    <row r="111" spans="2:12" s="358" customFormat="1" ht="18" customHeight="1">
      <c r="B111" s="340" t="s">
        <v>215</v>
      </c>
      <c r="C111" s="373" t="s">
        <v>199</v>
      </c>
      <c r="D111" s="375"/>
      <c r="E111" s="442"/>
      <c r="F111" s="449" t="s">
        <v>140</v>
      </c>
      <c r="G111" s="336">
        <v>13</v>
      </c>
      <c r="H111" s="347"/>
      <c r="I111" s="338"/>
      <c r="J111" s="338"/>
      <c r="K111" s="447"/>
      <c r="L111" s="469"/>
    </row>
    <row r="112" spans="2:12" s="358" customFormat="1" ht="18" customHeight="1">
      <c r="B112" s="340"/>
      <c r="C112" s="373" t="s">
        <v>200</v>
      </c>
      <c r="D112" s="375"/>
      <c r="E112" s="442"/>
      <c r="F112" s="449"/>
      <c r="G112" s="336"/>
      <c r="H112" s="347"/>
      <c r="I112" s="338"/>
      <c r="J112" s="338"/>
      <c r="K112" s="447"/>
      <c r="L112" s="469"/>
    </row>
    <row r="113" spans="2:12" s="358" customFormat="1" ht="18" customHeight="1">
      <c r="B113" s="340"/>
      <c r="C113" s="373" t="s">
        <v>201</v>
      </c>
      <c r="D113" s="375"/>
      <c r="E113" s="442"/>
      <c r="F113" s="449"/>
      <c r="G113" s="336"/>
      <c r="H113" s="347"/>
      <c r="I113" s="338"/>
      <c r="J113" s="338"/>
      <c r="K113" s="447"/>
      <c r="L113" s="469"/>
    </row>
    <row r="114" spans="2:12" s="358" customFormat="1" ht="18" customHeight="1">
      <c r="B114" s="340"/>
      <c r="C114" s="373" t="s">
        <v>202</v>
      </c>
      <c r="D114" s="375"/>
      <c r="E114" s="442"/>
      <c r="F114" s="449"/>
      <c r="G114" s="336"/>
      <c r="H114" s="347"/>
      <c r="I114" s="338"/>
      <c r="J114" s="338"/>
      <c r="K114" s="447"/>
      <c r="L114" s="469"/>
    </row>
    <row r="115" spans="2:12" s="358" customFormat="1" ht="18" customHeight="1">
      <c r="B115" s="340"/>
      <c r="C115" s="373" t="s">
        <v>203</v>
      </c>
      <c r="D115" s="375"/>
      <c r="E115" s="442"/>
      <c r="F115" s="346" t="s">
        <v>24</v>
      </c>
      <c r="G115" s="336">
        <v>13</v>
      </c>
      <c r="H115" s="347"/>
      <c r="I115" s="338"/>
      <c r="J115" s="338"/>
      <c r="K115" s="447"/>
      <c r="L115" s="469"/>
    </row>
    <row r="116" spans="2:12" s="358" customFormat="1" ht="18" customHeight="1">
      <c r="B116" s="340" t="s">
        <v>216</v>
      </c>
      <c r="C116" s="361" t="s">
        <v>204</v>
      </c>
      <c r="D116" s="375"/>
      <c r="E116" s="442"/>
      <c r="F116" s="346" t="s">
        <v>24</v>
      </c>
      <c r="G116" s="336">
        <v>13</v>
      </c>
      <c r="H116" s="347"/>
      <c r="I116" s="338"/>
      <c r="J116" s="338"/>
      <c r="K116" s="447"/>
      <c r="L116" s="469"/>
    </row>
    <row r="117" spans="2:12" ht="18" customHeight="1">
      <c r="B117" s="320">
        <v>2.2999999999999998</v>
      </c>
      <c r="C117" s="339" t="s">
        <v>205</v>
      </c>
      <c r="D117" s="371"/>
      <c r="E117" s="401"/>
      <c r="F117" s="438"/>
      <c r="G117" s="439"/>
      <c r="H117" s="430"/>
      <c r="I117" s="425"/>
      <c r="J117" s="425"/>
      <c r="K117" s="427"/>
      <c r="L117" s="469"/>
    </row>
    <row r="118" spans="2:12" ht="18" customHeight="1">
      <c r="B118" s="320"/>
      <c r="C118" s="319" t="s">
        <v>206</v>
      </c>
      <c r="D118" s="371"/>
      <c r="E118" s="401"/>
      <c r="F118" s="441" t="s">
        <v>129</v>
      </c>
      <c r="G118" s="313">
        <v>65</v>
      </c>
      <c r="H118" s="424"/>
      <c r="I118" s="425"/>
      <c r="J118" s="426"/>
      <c r="K118" s="427"/>
      <c r="L118" s="469"/>
    </row>
    <row r="119" spans="2:12" ht="18" customHeight="1">
      <c r="B119" s="320"/>
      <c r="C119" s="319" t="s">
        <v>207</v>
      </c>
      <c r="D119" s="371"/>
      <c r="E119" s="401"/>
      <c r="F119" s="441" t="s">
        <v>129</v>
      </c>
      <c r="G119" s="313">
        <v>150</v>
      </c>
      <c r="H119" s="424"/>
      <c r="I119" s="425"/>
      <c r="J119" s="426"/>
      <c r="K119" s="427"/>
      <c r="L119" s="469"/>
    </row>
    <row r="120" spans="2:12" ht="18" customHeight="1">
      <c r="B120" s="320"/>
      <c r="C120" s="319" t="s">
        <v>188</v>
      </c>
      <c r="D120" s="371"/>
      <c r="E120" s="401"/>
      <c r="F120" s="441" t="s">
        <v>76</v>
      </c>
      <c r="G120" s="313">
        <v>1</v>
      </c>
      <c r="H120" s="367"/>
      <c r="I120" s="425"/>
      <c r="J120" s="426"/>
      <c r="K120" s="427"/>
      <c r="L120" s="469"/>
    </row>
    <row r="121" spans="2:12" ht="18" customHeight="1">
      <c r="B121" s="320"/>
      <c r="C121" s="319" t="s">
        <v>189</v>
      </c>
      <c r="D121" s="371"/>
      <c r="E121" s="401"/>
      <c r="F121" s="441" t="s">
        <v>76</v>
      </c>
      <c r="G121" s="313">
        <v>1</v>
      </c>
      <c r="H121" s="367"/>
      <c r="I121" s="425"/>
      <c r="J121" s="426"/>
      <c r="K121" s="427"/>
      <c r="L121" s="469"/>
    </row>
    <row r="122" spans="2:12" ht="18" customHeight="1">
      <c r="B122" s="320"/>
      <c r="C122" s="319" t="s">
        <v>190</v>
      </c>
      <c r="D122" s="371"/>
      <c r="E122" s="401"/>
      <c r="F122" s="441" t="s">
        <v>76</v>
      </c>
      <c r="G122" s="313">
        <v>1</v>
      </c>
      <c r="H122" s="367"/>
      <c r="I122" s="425"/>
      <c r="J122" s="426"/>
      <c r="K122" s="427"/>
      <c r="L122" s="469"/>
    </row>
    <row r="123" spans="2:12" ht="18" customHeight="1">
      <c r="B123" s="320">
        <v>2.4</v>
      </c>
      <c r="C123" s="339" t="s">
        <v>208</v>
      </c>
      <c r="D123" s="371"/>
      <c r="E123" s="401"/>
      <c r="F123" s="438"/>
      <c r="G123" s="439"/>
      <c r="H123" s="440"/>
      <c r="I123" s="425"/>
      <c r="J123" s="425"/>
      <c r="K123" s="427"/>
      <c r="L123" s="469"/>
    </row>
    <row r="124" spans="2:12" ht="18" customHeight="1">
      <c r="B124" s="320"/>
      <c r="C124" s="319" t="s">
        <v>207</v>
      </c>
      <c r="D124" s="371"/>
      <c r="E124" s="401"/>
      <c r="F124" s="441" t="s">
        <v>129</v>
      </c>
      <c r="G124" s="313">
        <v>90</v>
      </c>
      <c r="H124" s="424"/>
      <c r="I124" s="425"/>
      <c r="J124" s="426"/>
      <c r="K124" s="427"/>
      <c r="L124" s="469"/>
    </row>
    <row r="125" spans="2:12" ht="18" customHeight="1">
      <c r="B125" s="320"/>
      <c r="C125" s="319" t="s">
        <v>209</v>
      </c>
      <c r="D125" s="371"/>
      <c r="E125" s="401"/>
      <c r="F125" s="441" t="s">
        <v>129</v>
      </c>
      <c r="G125" s="313">
        <v>45</v>
      </c>
      <c r="H125" s="424"/>
      <c r="I125" s="425"/>
      <c r="J125" s="426"/>
      <c r="K125" s="427"/>
      <c r="L125" s="469"/>
    </row>
    <row r="126" spans="2:12" ht="18" customHeight="1">
      <c r="B126" s="320"/>
      <c r="C126" s="319" t="s">
        <v>188</v>
      </c>
      <c r="D126" s="371"/>
      <c r="E126" s="401"/>
      <c r="F126" s="441" t="s">
        <v>76</v>
      </c>
      <c r="G126" s="313">
        <v>1</v>
      </c>
      <c r="H126" s="367"/>
      <c r="I126" s="425"/>
      <c r="J126" s="426"/>
      <c r="K126" s="427"/>
      <c r="L126" s="469"/>
    </row>
    <row r="127" spans="2:12" ht="18" customHeight="1">
      <c r="B127" s="320"/>
      <c r="C127" s="319" t="s">
        <v>189</v>
      </c>
      <c r="D127" s="371"/>
      <c r="E127" s="401"/>
      <c r="F127" s="441" t="s">
        <v>76</v>
      </c>
      <c r="G127" s="313">
        <v>1</v>
      </c>
      <c r="H127" s="367"/>
      <c r="I127" s="425"/>
      <c r="J127" s="426"/>
      <c r="K127" s="427"/>
      <c r="L127" s="469"/>
    </row>
    <row r="128" spans="2:12" ht="18" customHeight="1">
      <c r="B128" s="320"/>
      <c r="C128" s="319" t="s">
        <v>190</v>
      </c>
      <c r="D128" s="371"/>
      <c r="E128" s="401"/>
      <c r="F128" s="441" t="s">
        <v>76</v>
      </c>
      <c r="G128" s="313">
        <v>1</v>
      </c>
      <c r="H128" s="367"/>
      <c r="I128" s="425"/>
      <c r="J128" s="426"/>
      <c r="K128" s="427"/>
      <c r="L128" s="469"/>
    </row>
    <row r="129" spans="2:12" ht="18" customHeight="1">
      <c r="B129" s="320">
        <v>2.5</v>
      </c>
      <c r="C129" s="339" t="s">
        <v>210</v>
      </c>
      <c r="D129" s="371"/>
      <c r="E129" s="401"/>
      <c r="F129" s="438"/>
      <c r="G129" s="439"/>
      <c r="H129" s="440"/>
      <c r="I129" s="425"/>
      <c r="J129" s="425"/>
      <c r="K129" s="427"/>
      <c r="L129" s="469"/>
    </row>
    <row r="130" spans="2:12" ht="18" customHeight="1">
      <c r="B130" s="320"/>
      <c r="C130" s="319" t="s">
        <v>211</v>
      </c>
      <c r="D130" s="371"/>
      <c r="E130" s="401"/>
      <c r="F130" s="441" t="s">
        <v>24</v>
      </c>
      <c r="G130" s="313">
        <v>10</v>
      </c>
      <c r="H130" s="424"/>
      <c r="I130" s="425"/>
      <c r="J130" s="425"/>
      <c r="K130" s="427"/>
      <c r="L130" s="469"/>
    </row>
    <row r="131" spans="2:12" ht="18" customHeight="1">
      <c r="B131" s="320"/>
      <c r="C131" s="319" t="s">
        <v>212</v>
      </c>
      <c r="D131" s="371"/>
      <c r="E131" s="401"/>
      <c r="F131" s="441" t="s">
        <v>24</v>
      </c>
      <c r="G131" s="313">
        <v>1</v>
      </c>
      <c r="H131" s="450"/>
      <c r="I131" s="425"/>
      <c r="J131" s="426"/>
      <c r="K131" s="427"/>
      <c r="L131" s="469"/>
    </row>
    <row r="132" spans="2:12" ht="18" customHeight="1">
      <c r="B132" s="320">
        <v>2.6</v>
      </c>
      <c r="C132" s="339" t="s">
        <v>194</v>
      </c>
      <c r="D132" s="371"/>
      <c r="E132" s="401"/>
      <c r="F132" s="438"/>
      <c r="G132" s="439"/>
      <c r="H132" s="440"/>
      <c r="I132" s="425"/>
      <c r="J132" s="425"/>
      <c r="K132" s="427"/>
      <c r="L132" s="469"/>
    </row>
    <row r="133" spans="2:12" ht="18" customHeight="1">
      <c r="B133" s="320"/>
      <c r="C133" s="319" t="s">
        <v>212</v>
      </c>
      <c r="D133" s="371"/>
      <c r="E133" s="401"/>
      <c r="F133" s="441" t="s">
        <v>24</v>
      </c>
      <c r="G133" s="313">
        <v>13</v>
      </c>
      <c r="H133" s="424"/>
      <c r="I133" s="425"/>
      <c r="J133" s="426"/>
      <c r="K133" s="427"/>
      <c r="L133" s="469"/>
    </row>
    <row r="134" spans="2:12" ht="18" customHeight="1">
      <c r="B134" s="320">
        <v>2.7</v>
      </c>
      <c r="C134" s="339" t="s">
        <v>213</v>
      </c>
      <c r="D134" s="371"/>
      <c r="E134" s="401"/>
      <c r="F134" s="438"/>
      <c r="G134" s="439"/>
      <c r="H134" s="440"/>
      <c r="I134" s="425"/>
      <c r="J134" s="425"/>
      <c r="K134" s="427"/>
      <c r="L134" s="469"/>
    </row>
    <row r="135" spans="2:12" ht="18" customHeight="1">
      <c r="B135" s="320"/>
      <c r="C135" s="319" t="s">
        <v>212</v>
      </c>
      <c r="D135" s="371"/>
      <c r="E135" s="401"/>
      <c r="F135" s="441" t="s">
        <v>24</v>
      </c>
      <c r="G135" s="313">
        <v>13</v>
      </c>
      <c r="H135" s="424"/>
      <c r="I135" s="425"/>
      <c r="J135" s="425"/>
      <c r="K135" s="427"/>
      <c r="L135" s="469"/>
    </row>
    <row r="136" spans="2:12" ht="18" customHeight="1">
      <c r="B136" s="320">
        <v>2.8</v>
      </c>
      <c r="C136" s="339" t="s">
        <v>214</v>
      </c>
      <c r="D136" s="371"/>
      <c r="E136" s="401"/>
      <c r="F136" s="438"/>
      <c r="G136" s="439"/>
      <c r="H136" s="440"/>
      <c r="I136" s="425"/>
      <c r="J136" s="425"/>
      <c r="K136" s="427"/>
      <c r="L136" s="469"/>
    </row>
    <row r="137" spans="2:12" ht="18" customHeight="1">
      <c r="B137" s="320"/>
      <c r="C137" s="319" t="s">
        <v>212</v>
      </c>
      <c r="D137" s="371"/>
      <c r="E137" s="401"/>
      <c r="F137" s="441" t="s">
        <v>24</v>
      </c>
      <c r="G137" s="313">
        <v>2</v>
      </c>
      <c r="H137" s="424"/>
      <c r="I137" s="425"/>
      <c r="J137" s="425"/>
      <c r="K137" s="427"/>
      <c r="L137" s="469"/>
    </row>
    <row r="138" spans="2:12" ht="18" customHeight="1">
      <c r="B138" s="320"/>
      <c r="C138" s="451"/>
      <c r="D138" s="371"/>
      <c r="E138" s="401"/>
      <c r="F138" s="320"/>
      <c r="G138" s="321"/>
      <c r="H138" s="420"/>
      <c r="I138" s="403"/>
      <c r="J138" s="421"/>
      <c r="K138" s="403"/>
      <c r="L138" s="511"/>
    </row>
    <row r="139" spans="2:12" ht="18" customHeight="1">
      <c r="B139" s="324"/>
      <c r="C139" s="348"/>
      <c r="D139" s="349"/>
      <c r="E139" s="369" t="s">
        <v>229</v>
      </c>
      <c r="F139" s="324"/>
      <c r="G139" s="328"/>
      <c r="H139" s="330"/>
      <c r="I139" s="330"/>
      <c r="J139" s="331"/>
      <c r="K139" s="330"/>
      <c r="L139" s="330"/>
    </row>
    <row r="140" spans="2:12" ht="18" customHeight="1">
      <c r="B140" s="320"/>
      <c r="C140" s="452" t="s">
        <v>217</v>
      </c>
      <c r="D140" s="371"/>
      <c r="E140" s="401"/>
      <c r="F140" s="320"/>
      <c r="G140" s="321"/>
      <c r="H140" s="420"/>
      <c r="I140" s="403"/>
      <c r="J140" s="421"/>
      <c r="K140" s="403"/>
      <c r="L140" s="511"/>
    </row>
    <row r="141" spans="2:12" ht="18" customHeight="1">
      <c r="B141" s="320">
        <v>1</v>
      </c>
      <c r="C141" s="339" t="s">
        <v>218</v>
      </c>
      <c r="D141" s="371"/>
      <c r="E141" s="401"/>
      <c r="F141" s="438"/>
      <c r="G141" s="439"/>
      <c r="H141" s="440"/>
      <c r="I141" s="425"/>
      <c r="J141" s="425"/>
      <c r="K141" s="427"/>
      <c r="L141" s="424"/>
    </row>
    <row r="142" spans="2:12" ht="18" customHeight="1">
      <c r="B142" s="320"/>
      <c r="C142" s="319" t="s">
        <v>219</v>
      </c>
      <c r="D142" s="371"/>
      <c r="E142" s="401"/>
      <c r="F142" s="441" t="s">
        <v>129</v>
      </c>
      <c r="G142" s="313">
        <v>25</v>
      </c>
      <c r="H142" s="424"/>
      <c r="I142" s="426"/>
      <c r="J142" s="426"/>
      <c r="K142" s="427"/>
      <c r="L142" s="469"/>
    </row>
    <row r="143" spans="2:12" ht="18" customHeight="1">
      <c r="B143" s="320"/>
      <c r="C143" s="319" t="s">
        <v>212</v>
      </c>
      <c r="D143" s="371"/>
      <c r="E143" s="401"/>
      <c r="F143" s="441" t="s">
        <v>129</v>
      </c>
      <c r="G143" s="313">
        <v>10</v>
      </c>
      <c r="H143" s="424"/>
      <c r="I143" s="426"/>
      <c r="J143" s="426"/>
      <c r="K143" s="427"/>
      <c r="L143" s="469"/>
    </row>
    <row r="144" spans="2:12" ht="18" customHeight="1">
      <c r="B144" s="320"/>
      <c r="C144" s="319" t="s">
        <v>209</v>
      </c>
      <c r="D144" s="371"/>
      <c r="E144" s="401"/>
      <c r="F144" s="441" t="s">
        <v>129</v>
      </c>
      <c r="G144" s="313">
        <v>30</v>
      </c>
      <c r="H144" s="424"/>
      <c r="I144" s="426"/>
      <c r="J144" s="426"/>
      <c r="K144" s="427"/>
      <c r="L144" s="469"/>
    </row>
    <row r="145" spans="2:12" ht="18" customHeight="1">
      <c r="B145" s="320"/>
      <c r="C145" s="319" t="s">
        <v>220</v>
      </c>
      <c r="D145" s="371"/>
      <c r="E145" s="401"/>
      <c r="F145" s="441" t="s">
        <v>129</v>
      </c>
      <c r="G145" s="313">
        <v>25</v>
      </c>
      <c r="H145" s="424"/>
      <c r="I145" s="426"/>
      <c r="J145" s="426"/>
      <c r="K145" s="427"/>
      <c r="L145" s="469"/>
    </row>
    <row r="146" spans="2:12" ht="18" customHeight="1">
      <c r="B146" s="320"/>
      <c r="C146" s="319" t="s">
        <v>221</v>
      </c>
      <c r="D146" s="371"/>
      <c r="E146" s="401"/>
      <c r="F146" s="441" t="s">
        <v>129</v>
      </c>
      <c r="G146" s="313">
        <v>155</v>
      </c>
      <c r="H146" s="424"/>
      <c r="I146" s="426"/>
      <c r="J146" s="426"/>
      <c r="K146" s="427"/>
      <c r="L146" s="469"/>
    </row>
    <row r="147" spans="2:12" ht="18" customHeight="1">
      <c r="B147" s="320"/>
      <c r="C147" s="319" t="s">
        <v>188</v>
      </c>
      <c r="D147" s="371"/>
      <c r="E147" s="401"/>
      <c r="F147" s="441" t="s">
        <v>76</v>
      </c>
      <c r="G147" s="313">
        <v>1</v>
      </c>
      <c r="H147" s="367"/>
      <c r="I147" s="426"/>
      <c r="J147" s="426"/>
      <c r="K147" s="427"/>
      <c r="L147" s="469"/>
    </row>
    <row r="148" spans="2:12" ht="18" customHeight="1">
      <c r="B148" s="320"/>
      <c r="C148" s="319" t="s">
        <v>189</v>
      </c>
      <c r="D148" s="371"/>
      <c r="E148" s="401"/>
      <c r="F148" s="441" t="s">
        <v>76</v>
      </c>
      <c r="G148" s="313">
        <v>1</v>
      </c>
      <c r="H148" s="367"/>
      <c r="I148" s="426"/>
      <c r="J148" s="426"/>
      <c r="K148" s="427"/>
      <c r="L148" s="469"/>
    </row>
    <row r="149" spans="2:12" ht="18" customHeight="1">
      <c r="B149" s="320"/>
      <c r="C149" s="319" t="s">
        <v>190</v>
      </c>
      <c r="D149" s="371"/>
      <c r="E149" s="401"/>
      <c r="F149" s="441" t="s">
        <v>76</v>
      </c>
      <c r="G149" s="313">
        <v>1</v>
      </c>
      <c r="H149" s="367"/>
      <c r="I149" s="426"/>
      <c r="J149" s="426"/>
      <c r="K149" s="427"/>
      <c r="L149" s="469"/>
    </row>
    <row r="150" spans="2:12" s="358" customFormat="1" ht="18" customHeight="1">
      <c r="B150" s="340"/>
      <c r="C150" s="373" t="s">
        <v>488</v>
      </c>
      <c r="D150" s="375"/>
      <c r="E150" s="442"/>
      <c r="F150" s="449" t="s">
        <v>76</v>
      </c>
      <c r="G150" s="336">
        <v>1</v>
      </c>
      <c r="H150" s="338"/>
      <c r="I150" s="338"/>
      <c r="J150" s="338"/>
      <c r="K150" s="447"/>
      <c r="L150" s="469"/>
    </row>
    <row r="151" spans="2:12" ht="18" customHeight="1">
      <c r="B151" s="320">
        <v>2</v>
      </c>
      <c r="C151" s="319" t="s">
        <v>222</v>
      </c>
      <c r="D151" s="371"/>
      <c r="E151" s="401"/>
      <c r="F151" s="441" t="s">
        <v>24</v>
      </c>
      <c r="G151" s="313">
        <v>18</v>
      </c>
      <c r="H151" s="424"/>
      <c r="I151" s="426"/>
      <c r="J151" s="426"/>
      <c r="K151" s="427"/>
      <c r="L151" s="469"/>
    </row>
    <row r="152" spans="2:12" ht="18" customHeight="1">
      <c r="B152" s="320">
        <v>3</v>
      </c>
      <c r="C152" s="319" t="s">
        <v>223</v>
      </c>
      <c r="D152" s="371"/>
      <c r="E152" s="401"/>
      <c r="F152" s="441" t="s">
        <v>24</v>
      </c>
      <c r="G152" s="313">
        <v>17</v>
      </c>
      <c r="H152" s="424"/>
      <c r="I152" s="426"/>
      <c r="J152" s="426"/>
      <c r="K152" s="427"/>
      <c r="L152" s="469"/>
    </row>
    <row r="153" spans="2:12" ht="18" customHeight="1">
      <c r="B153" s="320">
        <v>4</v>
      </c>
      <c r="C153" s="319" t="s">
        <v>224</v>
      </c>
      <c r="D153" s="371"/>
      <c r="E153" s="401"/>
      <c r="F153" s="441" t="s">
        <v>24</v>
      </c>
      <c r="G153" s="313">
        <v>2</v>
      </c>
      <c r="H153" s="424"/>
      <c r="I153" s="426"/>
      <c r="J153" s="426"/>
      <c r="K153" s="427"/>
      <c r="L153" s="469"/>
    </row>
    <row r="154" spans="2:12" ht="18" customHeight="1">
      <c r="B154" s="320">
        <v>5</v>
      </c>
      <c r="C154" s="319" t="s">
        <v>225</v>
      </c>
      <c r="D154" s="371"/>
      <c r="E154" s="401"/>
      <c r="F154" s="441" t="s">
        <v>24</v>
      </c>
      <c r="G154" s="313">
        <v>2</v>
      </c>
      <c r="H154" s="424"/>
      <c r="I154" s="426"/>
      <c r="J154" s="426"/>
      <c r="K154" s="427"/>
      <c r="L154" s="469"/>
    </row>
    <row r="155" spans="2:12" ht="18" customHeight="1">
      <c r="B155" s="320"/>
      <c r="C155" s="319"/>
      <c r="D155" s="371"/>
      <c r="E155" s="401"/>
      <c r="F155" s="423"/>
      <c r="G155" s="453"/>
      <c r="H155" s="454"/>
      <c r="I155" s="455"/>
      <c r="J155" s="455"/>
      <c r="K155" s="456"/>
      <c r="L155" s="638"/>
    </row>
    <row r="156" spans="2:12" ht="18" customHeight="1">
      <c r="B156" s="324"/>
      <c r="C156" s="348"/>
      <c r="D156" s="349"/>
      <c r="E156" s="369" t="s">
        <v>226</v>
      </c>
      <c r="F156" s="324"/>
      <c r="G156" s="328"/>
      <c r="H156" s="330"/>
      <c r="I156" s="330"/>
      <c r="J156" s="331"/>
      <c r="K156" s="330"/>
      <c r="L156" s="330"/>
    </row>
    <row r="157" spans="2:12" ht="18" customHeight="1">
      <c r="B157" s="340"/>
      <c r="C157" s="457" t="s">
        <v>107</v>
      </c>
      <c r="D157" s="458"/>
      <c r="E157" s="442"/>
      <c r="F157" s="340"/>
      <c r="G157" s="345"/>
      <c r="H157" s="396"/>
      <c r="I157" s="354"/>
      <c r="J157" s="459"/>
      <c r="K157" s="354"/>
      <c r="L157" s="639"/>
    </row>
    <row r="158" spans="2:12" ht="18" customHeight="1">
      <c r="B158" s="312"/>
      <c r="C158" s="457" t="s">
        <v>146</v>
      </c>
      <c r="D158" s="319"/>
      <c r="E158" s="460"/>
      <c r="F158" s="461"/>
      <c r="G158" s="453"/>
      <c r="H158" s="462"/>
      <c r="I158" s="463"/>
      <c r="J158" s="462"/>
      <c r="K158" s="463"/>
      <c r="L158" s="640"/>
    </row>
    <row r="159" spans="2:12" ht="18" customHeight="1">
      <c r="B159" s="312">
        <v>1</v>
      </c>
      <c r="C159" s="451" t="s">
        <v>232</v>
      </c>
      <c r="D159" s="371"/>
      <c r="E159" s="401"/>
      <c r="F159" s="461"/>
      <c r="G159" s="453"/>
      <c r="H159" s="462"/>
      <c r="I159" s="463"/>
      <c r="J159" s="462"/>
      <c r="K159" s="463"/>
      <c r="L159" s="640"/>
    </row>
    <row r="160" spans="2:12" ht="18" customHeight="1">
      <c r="B160" s="320"/>
      <c r="C160" s="451" t="s">
        <v>233</v>
      </c>
      <c r="D160" s="371"/>
      <c r="E160" s="401"/>
      <c r="F160" s="449" t="s">
        <v>238</v>
      </c>
      <c r="G160" s="464">
        <v>1</v>
      </c>
      <c r="H160" s="465"/>
      <c r="I160" s="466"/>
      <c r="J160" s="466"/>
      <c r="K160" s="466"/>
      <c r="L160" s="641"/>
    </row>
    <row r="161" spans="2:12" ht="18" customHeight="1">
      <c r="B161" s="320"/>
      <c r="C161" s="451" t="s">
        <v>234</v>
      </c>
      <c r="D161" s="371"/>
      <c r="E161" s="401"/>
      <c r="F161" s="449" t="s">
        <v>238</v>
      </c>
      <c r="G161" s="464">
        <v>12</v>
      </c>
      <c r="H161" s="465"/>
      <c r="I161" s="466"/>
      <c r="J161" s="466"/>
      <c r="K161" s="466"/>
      <c r="L161" s="641"/>
    </row>
    <row r="162" spans="2:12" ht="18" customHeight="1">
      <c r="B162" s="320"/>
      <c r="C162" s="451" t="s">
        <v>235</v>
      </c>
      <c r="D162" s="371"/>
      <c r="E162" s="401"/>
      <c r="F162" s="449" t="s">
        <v>238</v>
      </c>
      <c r="G162" s="464">
        <v>20</v>
      </c>
      <c r="H162" s="465"/>
      <c r="I162" s="466"/>
      <c r="J162" s="466"/>
      <c r="K162" s="466"/>
      <c r="L162" s="641"/>
    </row>
    <row r="163" spans="2:12" ht="18" customHeight="1">
      <c r="B163" s="320"/>
      <c r="C163" s="451" t="s">
        <v>236</v>
      </c>
      <c r="D163" s="371"/>
      <c r="E163" s="401"/>
      <c r="F163" s="449" t="s">
        <v>238</v>
      </c>
      <c r="G163" s="464">
        <v>6</v>
      </c>
      <c r="H163" s="465"/>
      <c r="I163" s="466"/>
      <c r="J163" s="466"/>
      <c r="K163" s="466"/>
      <c r="L163" s="641"/>
    </row>
    <row r="164" spans="2:12" ht="18" customHeight="1">
      <c r="B164" s="320"/>
      <c r="C164" s="451" t="s">
        <v>237</v>
      </c>
      <c r="D164" s="371"/>
      <c r="E164" s="401"/>
      <c r="F164" s="449" t="s">
        <v>238</v>
      </c>
      <c r="G164" s="464">
        <v>1</v>
      </c>
      <c r="H164" s="465"/>
      <c r="I164" s="466"/>
      <c r="J164" s="466"/>
      <c r="K164" s="466"/>
      <c r="L164" s="641"/>
    </row>
    <row r="165" spans="2:12" ht="18" customHeight="1">
      <c r="B165" s="320"/>
      <c r="C165" s="451" t="s">
        <v>239</v>
      </c>
      <c r="D165" s="371"/>
      <c r="E165" s="401"/>
      <c r="F165" s="467" t="s">
        <v>76</v>
      </c>
      <c r="G165" s="468">
        <v>1</v>
      </c>
      <c r="H165" s="465"/>
      <c r="I165" s="465"/>
      <c r="J165" s="469"/>
      <c r="K165" s="465"/>
      <c r="L165" s="642"/>
    </row>
    <row r="166" spans="2:12" ht="18" customHeight="1">
      <c r="B166" s="320">
        <v>2</v>
      </c>
      <c r="C166" s="470" t="s">
        <v>240</v>
      </c>
      <c r="D166" s="371"/>
      <c r="E166" s="401"/>
      <c r="F166" s="320"/>
      <c r="G166" s="321"/>
      <c r="H166" s="420"/>
      <c r="I166" s="403"/>
      <c r="J166" s="421"/>
      <c r="K166" s="403"/>
      <c r="L166" s="511"/>
    </row>
    <row r="167" spans="2:12" s="478" customFormat="1" ht="18" customHeight="1">
      <c r="B167" s="471"/>
      <c r="C167" s="472" t="s">
        <v>241</v>
      </c>
      <c r="D167" s="473"/>
      <c r="E167" s="474"/>
      <c r="F167" s="441" t="s">
        <v>129</v>
      </c>
      <c r="G167" s="475">
        <v>2350</v>
      </c>
      <c r="H167" s="476"/>
      <c r="I167" s="477"/>
      <c r="J167" s="476"/>
      <c r="K167" s="477"/>
      <c r="L167" s="643"/>
    </row>
    <row r="168" spans="2:12" s="478" customFormat="1" ht="18" customHeight="1">
      <c r="B168" s="471"/>
      <c r="C168" s="472" t="s">
        <v>242</v>
      </c>
      <c r="D168" s="473"/>
      <c r="E168" s="474"/>
      <c r="F168" s="441" t="s">
        <v>129</v>
      </c>
      <c r="G168" s="475">
        <v>1200</v>
      </c>
      <c r="H168" s="476"/>
      <c r="I168" s="477"/>
      <c r="J168" s="476"/>
      <c r="K168" s="477"/>
      <c r="L168" s="643"/>
    </row>
    <row r="169" spans="2:12" s="478" customFormat="1" ht="18" customHeight="1">
      <c r="B169" s="471"/>
      <c r="C169" s="472" t="s">
        <v>243</v>
      </c>
      <c r="D169" s="473"/>
      <c r="E169" s="474"/>
      <c r="F169" s="441" t="s">
        <v>129</v>
      </c>
      <c r="G169" s="475">
        <v>460</v>
      </c>
      <c r="H169" s="476"/>
      <c r="I169" s="477"/>
      <c r="J169" s="476"/>
      <c r="K169" s="477"/>
      <c r="L169" s="643"/>
    </row>
    <row r="170" spans="2:12" s="478" customFormat="1" ht="18" customHeight="1">
      <c r="B170" s="471"/>
      <c r="C170" s="472" t="s">
        <v>244</v>
      </c>
      <c r="D170" s="473"/>
      <c r="E170" s="474"/>
      <c r="F170" s="441" t="s">
        <v>129</v>
      </c>
      <c r="G170" s="475">
        <v>5</v>
      </c>
      <c r="H170" s="476"/>
      <c r="I170" s="477"/>
      <c r="J170" s="476"/>
      <c r="K170" s="477"/>
      <c r="L170" s="643"/>
    </row>
    <row r="171" spans="2:12" s="478" customFormat="1" ht="18" customHeight="1">
      <c r="B171" s="471"/>
      <c r="C171" s="472" t="s">
        <v>245</v>
      </c>
      <c r="D171" s="473"/>
      <c r="E171" s="474"/>
      <c r="F171" s="441" t="s">
        <v>129</v>
      </c>
      <c r="G171" s="475">
        <v>20</v>
      </c>
      <c r="H171" s="476"/>
      <c r="I171" s="477"/>
      <c r="J171" s="476"/>
      <c r="K171" s="477"/>
      <c r="L171" s="643"/>
    </row>
    <row r="172" spans="2:12" s="478" customFormat="1" ht="18" customHeight="1">
      <c r="B172" s="471"/>
      <c r="C172" s="479" t="s">
        <v>246</v>
      </c>
      <c r="D172" s="473"/>
      <c r="E172" s="474"/>
      <c r="F172" s="441" t="s">
        <v>129</v>
      </c>
      <c r="G172" s="480">
        <v>200</v>
      </c>
      <c r="H172" s="476"/>
      <c r="I172" s="477"/>
      <c r="J172" s="476"/>
      <c r="K172" s="477"/>
      <c r="L172" s="643"/>
    </row>
    <row r="173" spans="2:12" s="478" customFormat="1" ht="18" customHeight="1">
      <c r="B173" s="471"/>
      <c r="C173" s="479" t="s">
        <v>247</v>
      </c>
      <c r="D173" s="473"/>
      <c r="E173" s="474"/>
      <c r="F173" s="481" t="s">
        <v>76</v>
      </c>
      <c r="G173" s="480">
        <v>1</v>
      </c>
      <c r="H173" s="476"/>
      <c r="I173" s="477"/>
      <c r="J173" s="476"/>
      <c r="K173" s="477"/>
      <c r="L173" s="643"/>
    </row>
    <row r="174" spans="2:12" ht="18" customHeight="1">
      <c r="B174" s="320">
        <v>3</v>
      </c>
      <c r="C174" s="470" t="s">
        <v>248</v>
      </c>
      <c r="D174" s="371"/>
      <c r="E174" s="401"/>
      <c r="F174" s="320"/>
      <c r="G174" s="321"/>
      <c r="H174" s="420"/>
      <c r="I174" s="403"/>
      <c r="J174" s="421"/>
      <c r="K174" s="403"/>
      <c r="L174" s="511"/>
    </row>
    <row r="175" spans="2:12" s="478" customFormat="1" ht="18" customHeight="1">
      <c r="B175" s="471"/>
      <c r="C175" s="479" t="s">
        <v>249</v>
      </c>
      <c r="D175" s="473"/>
      <c r="E175" s="474"/>
      <c r="F175" s="441" t="s">
        <v>129</v>
      </c>
      <c r="G175" s="480">
        <v>1300</v>
      </c>
      <c r="H175" s="476"/>
      <c r="I175" s="477"/>
      <c r="J175" s="476"/>
      <c r="K175" s="477"/>
      <c r="L175" s="643"/>
    </row>
    <row r="176" spans="2:12" s="478" customFormat="1" ht="18" customHeight="1">
      <c r="B176" s="471"/>
      <c r="C176" s="479" t="s">
        <v>250</v>
      </c>
      <c r="D176" s="473"/>
      <c r="E176" s="474"/>
      <c r="F176" s="441" t="s">
        <v>129</v>
      </c>
      <c r="G176" s="480">
        <v>249</v>
      </c>
      <c r="H176" s="476"/>
      <c r="I176" s="477"/>
      <c r="J176" s="476"/>
      <c r="K176" s="477"/>
      <c r="L176" s="643"/>
    </row>
    <row r="177" spans="2:12" s="478" customFormat="1" ht="18" customHeight="1">
      <c r="B177" s="471"/>
      <c r="C177" s="479" t="s">
        <v>251</v>
      </c>
      <c r="D177" s="473"/>
      <c r="E177" s="474"/>
      <c r="F177" s="441" t="s">
        <v>129</v>
      </c>
      <c r="G177" s="480">
        <v>51</v>
      </c>
      <c r="H177" s="476"/>
      <c r="I177" s="477"/>
      <c r="J177" s="476"/>
      <c r="K177" s="477"/>
      <c r="L177" s="643"/>
    </row>
    <row r="178" spans="2:12" s="478" customFormat="1" ht="18" customHeight="1">
      <c r="B178" s="471"/>
      <c r="C178" s="479" t="s">
        <v>252</v>
      </c>
      <c r="D178" s="473"/>
      <c r="E178" s="474"/>
      <c r="F178" s="441" t="s">
        <v>129</v>
      </c>
      <c r="G178" s="480">
        <v>21</v>
      </c>
      <c r="H178" s="476"/>
      <c r="I178" s="477"/>
      <c r="J178" s="476"/>
      <c r="K178" s="477"/>
      <c r="L178" s="643"/>
    </row>
    <row r="179" spans="2:12" s="478" customFormat="1" ht="18" customHeight="1">
      <c r="B179" s="471"/>
      <c r="C179" s="479" t="s">
        <v>247</v>
      </c>
      <c r="D179" s="473"/>
      <c r="E179" s="474"/>
      <c r="F179" s="481" t="s">
        <v>76</v>
      </c>
      <c r="G179" s="480">
        <v>1</v>
      </c>
      <c r="H179" s="476"/>
      <c r="I179" s="477"/>
      <c r="J179" s="476"/>
      <c r="K179" s="477"/>
      <c r="L179" s="643"/>
    </row>
    <row r="180" spans="2:12" ht="18" customHeight="1">
      <c r="B180" s="320">
        <v>4</v>
      </c>
      <c r="C180" s="482" t="s">
        <v>253</v>
      </c>
      <c r="D180" s="371"/>
      <c r="E180" s="401"/>
      <c r="F180" s="320"/>
      <c r="G180" s="321"/>
      <c r="H180" s="420"/>
      <c r="I180" s="403"/>
      <c r="J180" s="421"/>
      <c r="K180" s="403"/>
      <c r="L180" s="511"/>
    </row>
    <row r="181" spans="2:12" ht="18" customHeight="1">
      <c r="B181" s="320"/>
      <c r="C181" s="482" t="s">
        <v>254</v>
      </c>
      <c r="D181" s="483"/>
      <c r="E181" s="401"/>
      <c r="F181" s="467" t="s">
        <v>24</v>
      </c>
      <c r="G181" s="468">
        <v>12</v>
      </c>
      <c r="H181" s="469"/>
      <c r="I181" s="465"/>
      <c r="J181" s="469"/>
      <c r="K181" s="466"/>
      <c r="L181" s="641"/>
    </row>
    <row r="182" spans="2:12" ht="18" customHeight="1">
      <c r="B182" s="320"/>
      <c r="C182" s="482" t="s">
        <v>255</v>
      </c>
      <c r="D182" s="483"/>
      <c r="E182" s="401"/>
      <c r="F182" s="467" t="s">
        <v>24</v>
      </c>
      <c r="G182" s="468">
        <v>14</v>
      </c>
      <c r="H182" s="469"/>
      <c r="I182" s="465"/>
      <c r="J182" s="469"/>
      <c r="K182" s="466"/>
      <c r="L182" s="641"/>
    </row>
    <row r="183" spans="2:12" ht="18" customHeight="1">
      <c r="B183" s="320"/>
      <c r="C183" s="482" t="s">
        <v>256</v>
      </c>
      <c r="D183" s="483"/>
      <c r="E183" s="401"/>
      <c r="F183" s="467" t="s">
        <v>24</v>
      </c>
      <c r="G183" s="468">
        <v>5</v>
      </c>
      <c r="H183" s="469"/>
      <c r="I183" s="465"/>
      <c r="J183" s="469"/>
      <c r="K183" s="466"/>
      <c r="L183" s="641"/>
    </row>
    <row r="184" spans="2:12" ht="18" customHeight="1">
      <c r="B184" s="320"/>
      <c r="C184" s="482" t="s">
        <v>257</v>
      </c>
      <c r="D184" s="483"/>
      <c r="E184" s="401"/>
      <c r="F184" s="467" t="s">
        <v>238</v>
      </c>
      <c r="G184" s="468">
        <v>2</v>
      </c>
      <c r="H184" s="469"/>
      <c r="I184" s="465"/>
      <c r="J184" s="469"/>
      <c r="K184" s="466"/>
      <c r="L184" s="641"/>
    </row>
    <row r="185" spans="2:12" ht="18" customHeight="1">
      <c r="B185" s="320"/>
      <c r="C185" s="482" t="s">
        <v>258</v>
      </c>
      <c r="D185" s="483"/>
      <c r="E185" s="401"/>
      <c r="F185" s="467" t="s">
        <v>238</v>
      </c>
      <c r="G185" s="468">
        <v>69</v>
      </c>
      <c r="H185" s="469"/>
      <c r="I185" s="465"/>
      <c r="J185" s="469"/>
      <c r="K185" s="466"/>
      <c r="L185" s="641"/>
    </row>
    <row r="186" spans="2:12" ht="18" customHeight="1">
      <c r="B186" s="320"/>
      <c r="C186" s="482" t="s">
        <v>259</v>
      </c>
      <c r="D186" s="483"/>
      <c r="E186" s="401"/>
      <c r="F186" s="467" t="s">
        <v>24</v>
      </c>
      <c r="G186" s="468">
        <v>7</v>
      </c>
      <c r="H186" s="469"/>
      <c r="I186" s="465"/>
      <c r="J186" s="469"/>
      <c r="K186" s="466"/>
      <c r="L186" s="641"/>
    </row>
    <row r="187" spans="2:12" ht="18" customHeight="1">
      <c r="B187" s="320">
        <v>5</v>
      </c>
      <c r="C187" s="484" t="s">
        <v>260</v>
      </c>
      <c r="D187" s="371"/>
      <c r="E187" s="401"/>
      <c r="F187" s="320"/>
      <c r="G187" s="321"/>
      <c r="H187" s="404"/>
      <c r="I187" s="403"/>
      <c r="J187" s="421"/>
      <c r="K187" s="403"/>
      <c r="L187" s="511"/>
    </row>
    <row r="188" spans="2:12" ht="18" customHeight="1">
      <c r="B188" s="320"/>
      <c r="C188" s="482" t="s">
        <v>261</v>
      </c>
      <c r="D188" s="371"/>
      <c r="E188" s="401"/>
      <c r="F188" s="346" t="s">
        <v>24</v>
      </c>
      <c r="G188" s="468">
        <v>4</v>
      </c>
      <c r="H188" s="347"/>
      <c r="I188" s="466"/>
      <c r="J188" s="469"/>
      <c r="K188" s="466"/>
      <c r="L188" s="641"/>
    </row>
    <row r="189" spans="2:12" ht="18" customHeight="1">
      <c r="B189" s="320"/>
      <c r="C189" s="482" t="s">
        <v>262</v>
      </c>
      <c r="D189" s="371"/>
      <c r="E189" s="401"/>
      <c r="F189" s="346" t="s">
        <v>24</v>
      </c>
      <c r="G189" s="468">
        <v>23</v>
      </c>
      <c r="H189" s="347"/>
      <c r="I189" s="466"/>
      <c r="J189" s="469"/>
      <c r="K189" s="466"/>
      <c r="L189" s="641"/>
    </row>
    <row r="190" spans="2:12" ht="18" customHeight="1">
      <c r="B190" s="320"/>
      <c r="C190" s="482" t="s">
        <v>265</v>
      </c>
      <c r="D190" s="371"/>
      <c r="E190" s="401"/>
      <c r="F190" s="346" t="s">
        <v>24</v>
      </c>
      <c r="G190" s="468">
        <v>110</v>
      </c>
      <c r="H190" s="347"/>
      <c r="I190" s="466"/>
      <c r="J190" s="347"/>
      <c r="K190" s="466"/>
      <c r="L190" s="641"/>
    </row>
    <row r="191" spans="2:12" ht="18" customHeight="1">
      <c r="B191" s="320"/>
      <c r="C191" s="482" t="s">
        <v>266</v>
      </c>
      <c r="D191" s="371"/>
      <c r="E191" s="401"/>
      <c r="F191" s="346" t="s">
        <v>24</v>
      </c>
      <c r="G191" s="468">
        <v>1</v>
      </c>
      <c r="H191" s="347"/>
      <c r="I191" s="466"/>
      <c r="J191" s="347"/>
      <c r="K191" s="466"/>
      <c r="L191" s="641"/>
    </row>
    <row r="192" spans="2:12" ht="18" customHeight="1">
      <c r="B192" s="320"/>
      <c r="C192" s="482" t="s">
        <v>267</v>
      </c>
      <c r="D192" s="371"/>
      <c r="E192" s="401"/>
      <c r="F192" s="346" t="s">
        <v>24</v>
      </c>
      <c r="G192" s="468">
        <v>5</v>
      </c>
      <c r="H192" s="347"/>
      <c r="I192" s="466"/>
      <c r="J192" s="347"/>
      <c r="K192" s="466"/>
      <c r="L192" s="641"/>
    </row>
    <row r="193" spans="2:12" ht="18" customHeight="1">
      <c r="B193" s="320"/>
      <c r="C193" s="482" t="s">
        <v>268</v>
      </c>
      <c r="D193" s="371"/>
      <c r="E193" s="401"/>
      <c r="F193" s="346" t="s">
        <v>24</v>
      </c>
      <c r="G193" s="468">
        <v>7</v>
      </c>
      <c r="H193" s="347"/>
      <c r="I193" s="466"/>
      <c r="J193" s="347"/>
      <c r="K193" s="466"/>
      <c r="L193" s="641"/>
    </row>
    <row r="194" spans="2:12" ht="18" customHeight="1">
      <c r="B194" s="320"/>
      <c r="C194" s="482" t="s">
        <v>269</v>
      </c>
      <c r="D194" s="371"/>
      <c r="E194" s="401"/>
      <c r="F194" s="346" t="s">
        <v>129</v>
      </c>
      <c r="G194" s="468">
        <v>34</v>
      </c>
      <c r="H194" s="469"/>
      <c r="I194" s="466"/>
      <c r="J194" s="469"/>
      <c r="K194" s="466"/>
      <c r="L194" s="641"/>
    </row>
    <row r="195" spans="2:12" ht="18" customHeight="1">
      <c r="B195" s="320"/>
      <c r="C195" s="479" t="s">
        <v>263</v>
      </c>
      <c r="D195" s="371"/>
      <c r="E195" s="401"/>
      <c r="F195" s="485" t="s">
        <v>24</v>
      </c>
      <c r="G195" s="480">
        <v>25</v>
      </c>
      <c r="H195" s="486"/>
      <c r="I195" s="487"/>
      <c r="J195" s="486"/>
      <c r="K195" s="487"/>
      <c r="L195" s="644"/>
    </row>
    <row r="196" spans="2:12" ht="18" customHeight="1">
      <c r="B196" s="320"/>
      <c r="C196" s="479" t="s">
        <v>270</v>
      </c>
      <c r="D196" s="371"/>
      <c r="E196" s="401"/>
      <c r="F196" s="485"/>
      <c r="G196" s="475"/>
      <c r="H196" s="476"/>
      <c r="I196" s="487"/>
      <c r="J196" s="476"/>
      <c r="K196" s="487"/>
      <c r="L196" s="644"/>
    </row>
    <row r="197" spans="2:12" ht="18" customHeight="1">
      <c r="B197" s="320"/>
      <c r="C197" s="479" t="s">
        <v>264</v>
      </c>
      <c r="D197" s="371"/>
      <c r="E197" s="401"/>
      <c r="F197" s="485" t="s">
        <v>24</v>
      </c>
      <c r="G197" s="480">
        <v>1</v>
      </c>
      <c r="H197" s="486"/>
      <c r="I197" s="487"/>
      <c r="J197" s="486"/>
      <c r="K197" s="487"/>
      <c r="L197" s="644"/>
    </row>
    <row r="198" spans="2:12" ht="18" customHeight="1">
      <c r="B198" s="320"/>
      <c r="C198" s="482"/>
      <c r="D198" s="371"/>
      <c r="E198" s="401"/>
      <c r="F198" s="320"/>
      <c r="G198" s="321"/>
      <c r="H198" s="420"/>
      <c r="I198" s="403"/>
      <c r="J198" s="421"/>
      <c r="K198" s="403"/>
      <c r="L198" s="511"/>
    </row>
    <row r="199" spans="2:12" ht="18" customHeight="1">
      <c r="B199" s="324"/>
      <c r="C199" s="377" t="s">
        <v>161</v>
      </c>
      <c r="D199" s="488"/>
      <c r="E199" s="369"/>
      <c r="F199" s="324"/>
      <c r="G199" s="489"/>
      <c r="H199" s="490"/>
      <c r="I199" s="491"/>
      <c r="J199" s="492"/>
      <c r="K199" s="491"/>
      <c r="L199" s="330"/>
    </row>
    <row r="200" spans="2:12" s="358" customFormat="1" ht="18" customHeight="1">
      <c r="B200" s="312"/>
      <c r="C200" s="493" t="s">
        <v>271</v>
      </c>
      <c r="D200" s="361"/>
      <c r="E200" s="494"/>
      <c r="F200" s="461"/>
      <c r="G200" s="453"/>
      <c r="H200" s="462"/>
      <c r="I200" s="389"/>
      <c r="J200" s="462"/>
      <c r="K200" s="389"/>
      <c r="L200" s="633"/>
    </row>
    <row r="201" spans="2:12" s="358" customFormat="1" ht="18" customHeight="1">
      <c r="B201" s="320">
        <v>1</v>
      </c>
      <c r="C201" s="451" t="s">
        <v>272</v>
      </c>
      <c r="D201" s="371"/>
      <c r="E201" s="401"/>
      <c r="F201" s="441" t="s">
        <v>24</v>
      </c>
      <c r="G201" s="468">
        <v>6</v>
      </c>
      <c r="H201" s="420"/>
      <c r="I201" s="403"/>
      <c r="J201" s="424"/>
      <c r="K201" s="466"/>
      <c r="L201" s="641"/>
    </row>
    <row r="202" spans="2:12" s="358" customFormat="1" ht="18" customHeight="1">
      <c r="B202" s="320">
        <v>2</v>
      </c>
      <c r="C202" s="451" t="s">
        <v>273</v>
      </c>
      <c r="D202" s="371"/>
      <c r="E202" s="401"/>
      <c r="F202" s="441" t="s">
        <v>238</v>
      </c>
      <c r="G202" s="468">
        <v>17</v>
      </c>
      <c r="H202" s="495"/>
      <c r="I202" s="465"/>
      <c r="J202" s="424"/>
      <c r="K202" s="466"/>
      <c r="L202" s="641"/>
    </row>
    <row r="203" spans="2:12" s="358" customFormat="1" ht="18" customHeight="1">
      <c r="B203" s="320">
        <v>3</v>
      </c>
      <c r="C203" s="451" t="s">
        <v>274</v>
      </c>
      <c r="D203" s="371"/>
      <c r="E203" s="401"/>
      <c r="F203" s="346" t="s">
        <v>129</v>
      </c>
      <c r="G203" s="496">
        <v>384</v>
      </c>
      <c r="H203" s="469"/>
      <c r="I203" s="465"/>
      <c r="J203" s="424"/>
      <c r="K203" s="466"/>
      <c r="L203" s="641"/>
    </row>
    <row r="204" spans="2:12" s="358" customFormat="1" ht="18" customHeight="1">
      <c r="B204" s="320">
        <v>4</v>
      </c>
      <c r="C204" s="451" t="s">
        <v>249</v>
      </c>
      <c r="D204" s="371"/>
      <c r="E204" s="401"/>
      <c r="F204" s="346" t="s">
        <v>129</v>
      </c>
      <c r="G204" s="468">
        <v>96</v>
      </c>
      <c r="H204" s="469"/>
      <c r="I204" s="465"/>
      <c r="J204" s="424"/>
      <c r="K204" s="466"/>
      <c r="L204" s="641"/>
    </row>
    <row r="205" spans="2:12" s="358" customFormat="1" ht="18" customHeight="1">
      <c r="B205" s="320">
        <v>5</v>
      </c>
      <c r="C205" s="451" t="s">
        <v>247</v>
      </c>
      <c r="D205" s="371"/>
      <c r="E205" s="401"/>
      <c r="F205" s="467" t="s">
        <v>76</v>
      </c>
      <c r="G205" s="468">
        <v>1</v>
      </c>
      <c r="H205" s="469"/>
      <c r="I205" s="465"/>
      <c r="J205" s="469"/>
      <c r="K205" s="466"/>
      <c r="L205" s="641"/>
    </row>
    <row r="206" spans="2:12" s="478" customFormat="1" ht="18" customHeight="1">
      <c r="B206" s="471">
        <v>6</v>
      </c>
      <c r="C206" s="497" t="s">
        <v>275</v>
      </c>
      <c r="D206" s="473"/>
      <c r="E206" s="474"/>
      <c r="F206" s="481" t="s">
        <v>76</v>
      </c>
      <c r="G206" s="480">
        <v>1</v>
      </c>
      <c r="H206" s="498"/>
      <c r="I206" s="499"/>
      <c r="J206" s="476"/>
      <c r="K206" s="487"/>
      <c r="L206" s="644"/>
    </row>
    <row r="207" spans="2:12" s="358" customFormat="1" ht="18" customHeight="1">
      <c r="B207" s="320"/>
      <c r="C207" s="451"/>
      <c r="D207" s="371"/>
      <c r="E207" s="401"/>
      <c r="F207" s="320"/>
      <c r="G207" s="321"/>
      <c r="H207" s="420"/>
      <c r="I207" s="403"/>
      <c r="J207" s="421"/>
      <c r="K207" s="403"/>
      <c r="L207" s="511"/>
    </row>
    <row r="208" spans="2:12" ht="18" customHeight="1">
      <c r="B208" s="324"/>
      <c r="C208" s="377" t="s">
        <v>276</v>
      </c>
      <c r="D208" s="488"/>
      <c r="E208" s="369"/>
      <c r="F208" s="324"/>
      <c r="G208" s="489"/>
      <c r="H208" s="490"/>
      <c r="I208" s="491"/>
      <c r="J208" s="492"/>
      <c r="K208" s="491"/>
      <c r="L208" s="330"/>
    </row>
    <row r="209" spans="2:12" s="358" customFormat="1" ht="18" customHeight="1">
      <c r="B209" s="320"/>
      <c r="C209" s="493" t="s">
        <v>277</v>
      </c>
      <c r="D209" s="371"/>
      <c r="E209" s="401"/>
      <c r="F209" s="320"/>
      <c r="G209" s="321"/>
      <c r="H209" s="420"/>
      <c r="I209" s="403"/>
      <c r="J209" s="421"/>
      <c r="K209" s="403"/>
      <c r="L209" s="511"/>
    </row>
    <row r="210" spans="2:12" s="358" customFormat="1" ht="18" customHeight="1">
      <c r="B210" s="320">
        <v>1</v>
      </c>
      <c r="C210" s="339" t="s">
        <v>278</v>
      </c>
      <c r="D210" s="371"/>
      <c r="E210" s="401"/>
      <c r="F210" s="320"/>
      <c r="G210" s="321"/>
      <c r="H210" s="420"/>
      <c r="I210" s="403"/>
      <c r="J210" s="421"/>
      <c r="K210" s="403"/>
      <c r="L210" s="511"/>
    </row>
    <row r="211" spans="2:12" s="358" customFormat="1" ht="18" customHeight="1">
      <c r="B211" s="320"/>
      <c r="C211" s="451" t="s">
        <v>279</v>
      </c>
      <c r="D211" s="371"/>
      <c r="E211" s="401"/>
      <c r="F211" s="500" t="s">
        <v>24</v>
      </c>
      <c r="G211" s="468">
        <v>1</v>
      </c>
      <c r="H211" s="424"/>
      <c r="I211" s="466"/>
      <c r="J211" s="424"/>
      <c r="K211" s="466"/>
      <c r="L211" s="641"/>
    </row>
    <row r="212" spans="2:12" s="358" customFormat="1" ht="18" customHeight="1">
      <c r="B212" s="320"/>
      <c r="C212" s="451" t="s">
        <v>281</v>
      </c>
      <c r="D212" s="371"/>
      <c r="E212" s="401"/>
      <c r="F212" s="500" t="s">
        <v>24</v>
      </c>
      <c r="G212" s="468">
        <v>1</v>
      </c>
      <c r="H212" s="424"/>
      <c r="I212" s="466"/>
      <c r="J212" s="424"/>
      <c r="K212" s="466"/>
      <c r="L212" s="641"/>
    </row>
    <row r="213" spans="2:12" s="358" customFormat="1" ht="18" customHeight="1">
      <c r="B213" s="320"/>
      <c r="C213" s="451" t="s">
        <v>529</v>
      </c>
      <c r="D213" s="371"/>
      <c r="E213" s="401"/>
      <c r="F213" s="441" t="s">
        <v>24</v>
      </c>
      <c r="G213" s="468">
        <v>1</v>
      </c>
      <c r="H213" s="424"/>
      <c r="I213" s="466"/>
      <c r="J213" s="424"/>
      <c r="K213" s="466"/>
      <c r="L213" s="641"/>
    </row>
    <row r="214" spans="2:12" s="358" customFormat="1" ht="18" customHeight="1">
      <c r="B214" s="320"/>
      <c r="C214" s="451" t="s">
        <v>282</v>
      </c>
      <c r="D214" s="371"/>
      <c r="E214" s="401"/>
      <c r="F214" s="501" t="s">
        <v>24</v>
      </c>
      <c r="G214" s="468">
        <v>1</v>
      </c>
      <c r="H214" s="502"/>
      <c r="I214" s="466"/>
      <c r="J214" s="503"/>
      <c r="K214" s="466"/>
      <c r="L214" s="641"/>
    </row>
    <row r="215" spans="2:12" s="358" customFormat="1" ht="18" customHeight="1">
      <c r="B215" s="320"/>
      <c r="C215" s="451" t="s">
        <v>283</v>
      </c>
      <c r="D215" s="371"/>
      <c r="E215" s="401"/>
      <c r="F215" s="504" t="s">
        <v>24</v>
      </c>
      <c r="G215" s="468">
        <v>1</v>
      </c>
      <c r="H215" s="424"/>
      <c r="I215" s="466"/>
      <c r="J215" s="424"/>
      <c r="K215" s="466"/>
      <c r="L215" s="641"/>
    </row>
    <row r="216" spans="2:12" s="358" customFormat="1" ht="18" customHeight="1">
      <c r="B216" s="320"/>
      <c r="C216" s="451" t="s">
        <v>284</v>
      </c>
      <c r="D216" s="371"/>
      <c r="E216" s="401"/>
      <c r="F216" s="500" t="s">
        <v>24</v>
      </c>
      <c r="G216" s="468">
        <v>2</v>
      </c>
      <c r="H216" s="424"/>
      <c r="I216" s="466"/>
      <c r="J216" s="424"/>
      <c r="K216" s="466"/>
      <c r="L216" s="641"/>
    </row>
    <row r="217" spans="2:12" s="358" customFormat="1" ht="18" customHeight="1">
      <c r="B217" s="320"/>
      <c r="C217" s="451" t="s">
        <v>285</v>
      </c>
      <c r="D217" s="371"/>
      <c r="E217" s="401"/>
      <c r="F217" s="501" t="s">
        <v>24</v>
      </c>
      <c r="G217" s="468">
        <v>1</v>
      </c>
      <c r="H217" s="502"/>
      <c r="I217" s="465"/>
      <c r="J217" s="505"/>
      <c r="K217" s="466"/>
      <c r="L217" s="641"/>
    </row>
    <row r="218" spans="2:12" s="358" customFormat="1" ht="18" customHeight="1">
      <c r="B218" s="320"/>
      <c r="C218" s="451" t="s">
        <v>286</v>
      </c>
      <c r="D218" s="371"/>
      <c r="E218" s="401"/>
      <c r="F218" s="346" t="s">
        <v>129</v>
      </c>
      <c r="G218" s="468">
        <v>420</v>
      </c>
      <c r="H218" s="424"/>
      <c r="I218" s="465"/>
      <c r="J218" s="424"/>
      <c r="K218" s="466"/>
      <c r="L218" s="641"/>
    </row>
    <row r="219" spans="2:12" s="358" customFormat="1" ht="18" customHeight="1">
      <c r="B219" s="320"/>
      <c r="C219" s="451" t="s">
        <v>287</v>
      </c>
      <c r="D219" s="371"/>
      <c r="E219" s="401"/>
      <c r="F219" s="346" t="s">
        <v>129</v>
      </c>
      <c r="G219" s="468">
        <v>90</v>
      </c>
      <c r="H219" s="424"/>
      <c r="I219" s="465"/>
      <c r="J219" s="424"/>
      <c r="K219" s="466"/>
      <c r="L219" s="641"/>
    </row>
    <row r="220" spans="2:12" s="358" customFormat="1" ht="18" customHeight="1">
      <c r="B220" s="320"/>
      <c r="C220" s="451" t="s">
        <v>288</v>
      </c>
      <c r="D220" s="371"/>
      <c r="E220" s="401"/>
      <c r="F220" s="504" t="s">
        <v>24</v>
      </c>
      <c r="G220" s="468">
        <v>3</v>
      </c>
      <c r="H220" s="424"/>
      <c r="I220" s="465"/>
      <c r="J220" s="424"/>
      <c r="K220" s="466"/>
      <c r="L220" s="641"/>
    </row>
    <row r="221" spans="2:12" s="358" customFormat="1" ht="18" customHeight="1">
      <c r="B221" s="320"/>
      <c r="C221" s="451" t="s">
        <v>289</v>
      </c>
      <c r="D221" s="371"/>
      <c r="E221" s="401"/>
      <c r="F221" s="504" t="s">
        <v>238</v>
      </c>
      <c r="G221" s="468">
        <v>19</v>
      </c>
      <c r="H221" s="424"/>
      <c r="I221" s="465"/>
      <c r="J221" s="424"/>
      <c r="K221" s="466"/>
      <c r="L221" s="641"/>
    </row>
    <row r="222" spans="2:12" ht="18" customHeight="1">
      <c r="B222" s="320"/>
      <c r="C222" s="451" t="s">
        <v>290</v>
      </c>
      <c r="D222" s="371"/>
      <c r="E222" s="401"/>
      <c r="F222" s="346" t="s">
        <v>129</v>
      </c>
      <c r="G222" s="468">
        <v>4</v>
      </c>
      <c r="H222" s="424"/>
      <c r="I222" s="465"/>
      <c r="J222" s="424"/>
      <c r="K222" s="465"/>
      <c r="L222" s="641"/>
    </row>
    <row r="223" spans="2:12" ht="18" customHeight="1">
      <c r="B223" s="320"/>
      <c r="C223" s="482" t="s">
        <v>249</v>
      </c>
      <c r="D223" s="371"/>
      <c r="E223" s="401"/>
      <c r="F223" s="346" t="s">
        <v>129</v>
      </c>
      <c r="G223" s="468">
        <v>108</v>
      </c>
      <c r="H223" s="469"/>
      <c r="I223" s="465"/>
      <c r="J223" s="424"/>
      <c r="K223" s="465"/>
      <c r="L223" s="641"/>
    </row>
    <row r="224" spans="2:12" s="506" customFormat="1" ht="18" customHeight="1">
      <c r="B224" s="320"/>
      <c r="C224" s="482" t="s">
        <v>250</v>
      </c>
      <c r="D224" s="371"/>
      <c r="E224" s="401"/>
      <c r="F224" s="346" t="s">
        <v>129</v>
      </c>
      <c r="G224" s="468">
        <v>33</v>
      </c>
      <c r="H224" s="424"/>
      <c r="I224" s="465"/>
      <c r="J224" s="424"/>
      <c r="K224" s="465"/>
      <c r="L224" s="645"/>
    </row>
    <row r="225" spans="2:12" ht="18" customHeight="1">
      <c r="B225" s="320"/>
      <c r="C225" s="482" t="s">
        <v>291</v>
      </c>
      <c r="D225" s="371"/>
      <c r="E225" s="401"/>
      <c r="F225" s="346" t="s">
        <v>129</v>
      </c>
      <c r="G225" s="468">
        <v>51</v>
      </c>
      <c r="H225" s="424"/>
      <c r="I225" s="465"/>
      <c r="J225" s="424"/>
      <c r="K225" s="465"/>
      <c r="L225" s="641"/>
    </row>
    <row r="226" spans="2:12" ht="18" customHeight="1">
      <c r="B226" s="320"/>
      <c r="C226" s="507" t="s">
        <v>292</v>
      </c>
      <c r="D226" s="371"/>
      <c r="E226" s="401"/>
      <c r="F226" s="467" t="s">
        <v>295</v>
      </c>
      <c r="G226" s="468">
        <v>2</v>
      </c>
      <c r="H226" s="404"/>
      <c r="I226" s="403"/>
      <c r="J226" s="424"/>
      <c r="K226" s="466"/>
      <c r="L226" s="641"/>
    </row>
    <row r="227" spans="2:12" ht="18" customHeight="1">
      <c r="B227" s="320"/>
      <c r="C227" s="507" t="s">
        <v>293</v>
      </c>
      <c r="D227" s="371"/>
      <c r="E227" s="401"/>
      <c r="F227" s="467" t="s">
        <v>76</v>
      </c>
      <c r="G227" s="468">
        <v>1</v>
      </c>
      <c r="H227" s="469"/>
      <c r="I227" s="465"/>
      <c r="J227" s="469"/>
      <c r="K227" s="466"/>
      <c r="L227" s="641"/>
    </row>
    <row r="228" spans="2:12" ht="18" customHeight="1">
      <c r="B228" s="320"/>
      <c r="C228" s="507" t="s">
        <v>294</v>
      </c>
      <c r="D228" s="371"/>
      <c r="E228" s="401"/>
      <c r="F228" s="467" t="s">
        <v>76</v>
      </c>
      <c r="G228" s="468">
        <v>1</v>
      </c>
      <c r="H228" s="420"/>
      <c r="I228" s="403"/>
      <c r="J228" s="424"/>
      <c r="K228" s="466"/>
      <c r="L228" s="641"/>
    </row>
    <row r="229" spans="2:12" ht="18" customHeight="1">
      <c r="B229" s="320">
        <v>2</v>
      </c>
      <c r="C229" s="319" t="s">
        <v>296</v>
      </c>
      <c r="D229" s="371"/>
      <c r="E229" s="401"/>
      <c r="F229" s="467"/>
      <c r="G229" s="468"/>
      <c r="H229" s="420"/>
      <c r="I229" s="403"/>
      <c r="J229" s="424"/>
      <c r="K229" s="466"/>
      <c r="L229" s="641"/>
    </row>
    <row r="230" spans="2:12" ht="18" customHeight="1">
      <c r="B230" s="320"/>
      <c r="C230" s="507" t="s">
        <v>297</v>
      </c>
      <c r="D230" s="371"/>
      <c r="E230" s="401"/>
      <c r="F230" s="501" t="s">
        <v>24</v>
      </c>
      <c r="G230" s="468">
        <v>1</v>
      </c>
      <c r="H230" s="502"/>
      <c r="I230" s="466"/>
      <c r="J230" s="503"/>
      <c r="K230" s="466"/>
      <c r="L230" s="641"/>
    </row>
    <row r="231" spans="2:12" ht="18" customHeight="1">
      <c r="B231" s="320"/>
      <c r="C231" s="507" t="s">
        <v>298</v>
      </c>
      <c r="D231" s="371"/>
      <c r="E231" s="401"/>
      <c r="F231" s="504" t="s">
        <v>238</v>
      </c>
      <c r="G231" s="468">
        <v>19</v>
      </c>
      <c r="H231" s="424"/>
      <c r="I231" s="466"/>
      <c r="J231" s="424"/>
      <c r="K231" s="466"/>
      <c r="L231" s="641"/>
    </row>
    <row r="232" spans="2:12" ht="18" customHeight="1">
      <c r="B232" s="320"/>
      <c r="C232" s="507" t="s">
        <v>299</v>
      </c>
      <c r="D232" s="371"/>
      <c r="E232" s="401"/>
      <c r="F232" s="346" t="s">
        <v>129</v>
      </c>
      <c r="G232" s="468">
        <v>420</v>
      </c>
      <c r="H232" s="424"/>
      <c r="I232" s="466"/>
      <c r="J232" s="424"/>
      <c r="K232" s="466"/>
      <c r="L232" s="641"/>
    </row>
    <row r="233" spans="2:12" ht="18" customHeight="1">
      <c r="B233" s="320"/>
      <c r="C233" s="482" t="s">
        <v>249</v>
      </c>
      <c r="D233" s="371"/>
      <c r="E233" s="401"/>
      <c r="F233" s="346" t="s">
        <v>129</v>
      </c>
      <c r="G233" s="468">
        <v>108</v>
      </c>
      <c r="H233" s="469"/>
      <c r="I233" s="465"/>
      <c r="J233" s="424"/>
      <c r="K233" s="466"/>
      <c r="L233" s="641"/>
    </row>
    <row r="234" spans="2:12" ht="18" customHeight="1">
      <c r="B234" s="320"/>
      <c r="C234" s="482" t="s">
        <v>250</v>
      </c>
      <c r="D234" s="371"/>
      <c r="E234" s="401"/>
      <c r="F234" s="346" t="s">
        <v>129</v>
      </c>
      <c r="G234" s="468">
        <v>33</v>
      </c>
      <c r="H234" s="424"/>
      <c r="I234" s="465"/>
      <c r="J234" s="424"/>
      <c r="K234" s="466"/>
      <c r="L234" s="641"/>
    </row>
    <row r="235" spans="2:12" ht="18" customHeight="1">
      <c r="B235" s="320"/>
      <c r="C235" s="482" t="s">
        <v>291</v>
      </c>
      <c r="D235" s="371"/>
      <c r="E235" s="401"/>
      <c r="F235" s="346" t="s">
        <v>129</v>
      </c>
      <c r="G235" s="468">
        <v>51</v>
      </c>
      <c r="H235" s="424"/>
      <c r="I235" s="465"/>
      <c r="J235" s="424"/>
      <c r="K235" s="466"/>
      <c r="L235" s="641"/>
    </row>
    <row r="236" spans="2:12" ht="18" customHeight="1">
      <c r="B236" s="320"/>
      <c r="C236" s="507" t="s">
        <v>300</v>
      </c>
      <c r="D236" s="371"/>
      <c r="E236" s="401"/>
      <c r="F236" s="467" t="s">
        <v>76</v>
      </c>
      <c r="G236" s="468">
        <v>1</v>
      </c>
      <c r="H236" s="469"/>
      <c r="I236" s="465"/>
      <c r="J236" s="469"/>
      <c r="K236" s="466"/>
      <c r="L236" s="641"/>
    </row>
    <row r="237" spans="2:12" ht="18" customHeight="1">
      <c r="B237" s="320"/>
      <c r="C237" s="507" t="s">
        <v>301</v>
      </c>
      <c r="D237" s="371"/>
      <c r="E237" s="401"/>
      <c r="F237" s="467" t="s">
        <v>76</v>
      </c>
      <c r="G237" s="468">
        <v>1</v>
      </c>
      <c r="H237" s="420"/>
      <c r="I237" s="403"/>
      <c r="J237" s="424"/>
      <c r="K237" s="466"/>
      <c r="L237" s="641"/>
    </row>
    <row r="238" spans="2:12" ht="18" customHeight="1">
      <c r="B238" s="320"/>
      <c r="C238" s="507"/>
      <c r="D238" s="371"/>
      <c r="E238" s="401"/>
      <c r="F238" s="467"/>
      <c r="G238" s="468"/>
      <c r="H238" s="420"/>
      <c r="I238" s="403"/>
      <c r="J238" s="424"/>
      <c r="K238" s="466"/>
      <c r="L238" s="641"/>
    </row>
    <row r="239" spans="2:12" ht="18" customHeight="1">
      <c r="B239" s="324"/>
      <c r="C239" s="377" t="s">
        <v>302</v>
      </c>
      <c r="D239" s="488"/>
      <c r="E239" s="369"/>
      <c r="F239" s="324"/>
      <c r="G239" s="489"/>
      <c r="H239" s="490"/>
      <c r="I239" s="491"/>
      <c r="J239" s="492"/>
      <c r="K239" s="491"/>
      <c r="L239" s="330"/>
    </row>
    <row r="240" spans="2:12" ht="18" customHeight="1">
      <c r="B240" s="320"/>
      <c r="C240" s="493" t="s">
        <v>303</v>
      </c>
      <c r="D240" s="371"/>
      <c r="E240" s="401"/>
      <c r="F240" s="467"/>
      <c r="G240" s="468"/>
      <c r="H240" s="420"/>
      <c r="I240" s="403"/>
      <c r="J240" s="424"/>
      <c r="K240" s="466"/>
      <c r="L240" s="641"/>
    </row>
    <row r="241" spans="2:12" ht="18" customHeight="1">
      <c r="B241" s="320"/>
      <c r="C241" s="507" t="s">
        <v>304</v>
      </c>
      <c r="D241" s="371"/>
      <c r="E241" s="401"/>
      <c r="F241" s="441" t="s">
        <v>24</v>
      </c>
      <c r="G241" s="468">
        <v>1</v>
      </c>
      <c r="H241" s="424"/>
      <c r="I241" s="466"/>
      <c r="J241" s="424"/>
      <c r="K241" s="466"/>
      <c r="L241" s="641"/>
    </row>
    <row r="242" spans="2:12" ht="18" customHeight="1">
      <c r="B242" s="320"/>
      <c r="C242" s="507" t="s">
        <v>280</v>
      </c>
      <c r="D242" s="371"/>
      <c r="E242" s="401"/>
      <c r="F242" s="501" t="s">
        <v>24</v>
      </c>
      <c r="G242" s="508">
        <v>1</v>
      </c>
      <c r="H242" s="502"/>
      <c r="I242" s="466"/>
      <c r="J242" s="503"/>
      <c r="K242" s="466"/>
      <c r="L242" s="641"/>
    </row>
    <row r="243" spans="2:12" ht="18" customHeight="1">
      <c r="B243" s="320"/>
      <c r="C243" s="507" t="s">
        <v>305</v>
      </c>
      <c r="D243" s="371"/>
      <c r="E243" s="401"/>
      <c r="F243" s="441" t="s">
        <v>238</v>
      </c>
      <c r="G243" s="468">
        <v>12</v>
      </c>
      <c r="H243" s="424"/>
      <c r="I243" s="466"/>
      <c r="J243" s="424"/>
      <c r="K243" s="466"/>
      <c r="L243" s="641"/>
    </row>
    <row r="244" spans="2:12" ht="18" customHeight="1">
      <c r="B244" s="320"/>
      <c r="C244" s="507" t="s">
        <v>299</v>
      </c>
      <c r="D244" s="371"/>
      <c r="E244" s="401"/>
      <c r="F244" s="346" t="s">
        <v>129</v>
      </c>
      <c r="G244" s="468">
        <v>220</v>
      </c>
      <c r="H244" s="486"/>
      <c r="I244" s="477"/>
      <c r="J244" s="486"/>
      <c r="K244" s="466"/>
      <c r="L244" s="641"/>
    </row>
    <row r="245" spans="2:12" ht="18" customHeight="1">
      <c r="B245" s="320"/>
      <c r="C245" s="507" t="s">
        <v>249</v>
      </c>
      <c r="D245" s="371"/>
      <c r="E245" s="401"/>
      <c r="F245" s="346" t="s">
        <v>129</v>
      </c>
      <c r="G245" s="468">
        <v>220</v>
      </c>
      <c r="H245" s="486"/>
      <c r="I245" s="477"/>
      <c r="J245" s="486"/>
      <c r="K245" s="466"/>
      <c r="L245" s="641"/>
    </row>
    <row r="246" spans="2:12" ht="18" customHeight="1">
      <c r="B246" s="320"/>
      <c r="C246" s="507" t="s">
        <v>300</v>
      </c>
      <c r="D246" s="371"/>
      <c r="E246" s="401"/>
      <c r="F246" s="467" t="s">
        <v>76</v>
      </c>
      <c r="G246" s="468">
        <v>1</v>
      </c>
      <c r="H246" s="476"/>
      <c r="I246" s="477"/>
      <c r="J246" s="476"/>
      <c r="K246" s="466"/>
      <c r="L246" s="641"/>
    </row>
    <row r="247" spans="2:12" ht="18" customHeight="1">
      <c r="B247" s="320"/>
      <c r="C247" s="507" t="s">
        <v>306</v>
      </c>
      <c r="D247" s="371"/>
      <c r="E247" s="401"/>
      <c r="F247" s="467" t="s">
        <v>76</v>
      </c>
      <c r="G247" s="468">
        <v>1</v>
      </c>
      <c r="H247" s="420"/>
      <c r="I247" s="403"/>
      <c r="J247" s="424"/>
      <c r="K247" s="466"/>
      <c r="L247" s="641"/>
    </row>
    <row r="248" spans="2:12" ht="18" customHeight="1">
      <c r="B248" s="320"/>
      <c r="C248" s="507"/>
      <c r="D248" s="371"/>
      <c r="E248" s="401"/>
      <c r="F248" s="449"/>
      <c r="G248" s="468"/>
      <c r="H248" s="420"/>
      <c r="I248" s="403"/>
      <c r="J248" s="424"/>
      <c r="K248" s="466"/>
      <c r="L248" s="641"/>
    </row>
    <row r="249" spans="2:12" ht="18" customHeight="1">
      <c r="B249" s="324"/>
      <c r="C249" s="377" t="s">
        <v>307</v>
      </c>
      <c r="D249" s="488"/>
      <c r="E249" s="369"/>
      <c r="F249" s="324"/>
      <c r="G249" s="489"/>
      <c r="H249" s="490"/>
      <c r="I249" s="491"/>
      <c r="J249" s="492"/>
      <c r="K249" s="491"/>
      <c r="L249" s="330"/>
    </row>
    <row r="250" spans="2:12" ht="18" customHeight="1">
      <c r="B250" s="320"/>
      <c r="C250" s="493" t="s">
        <v>308</v>
      </c>
      <c r="D250" s="371"/>
      <c r="E250" s="401"/>
      <c r="F250" s="467"/>
      <c r="G250" s="468"/>
      <c r="H250" s="420"/>
      <c r="I250" s="403"/>
      <c r="J250" s="424"/>
      <c r="K250" s="466"/>
      <c r="L250" s="641"/>
    </row>
    <row r="251" spans="2:12" ht="18" customHeight="1">
      <c r="B251" s="320"/>
      <c r="C251" s="507" t="s">
        <v>309</v>
      </c>
      <c r="D251" s="371"/>
      <c r="E251" s="401"/>
      <c r="F251" s="441" t="s">
        <v>238</v>
      </c>
      <c r="G251" s="468">
        <v>1</v>
      </c>
      <c r="H251" s="424"/>
      <c r="I251" s="466"/>
      <c r="J251" s="495"/>
      <c r="K251" s="466"/>
      <c r="L251" s="641"/>
    </row>
    <row r="252" spans="2:12" ht="18" customHeight="1">
      <c r="B252" s="320"/>
      <c r="C252" s="507" t="s">
        <v>310</v>
      </c>
      <c r="D252" s="371"/>
      <c r="E252" s="401"/>
      <c r="F252" s="441" t="s">
        <v>238</v>
      </c>
      <c r="G252" s="468">
        <v>6</v>
      </c>
      <c r="H252" s="424"/>
      <c r="I252" s="466"/>
      <c r="J252" s="495"/>
      <c r="K252" s="466"/>
      <c r="L252" s="641"/>
    </row>
    <row r="253" spans="2:12" ht="18" customHeight="1">
      <c r="B253" s="320"/>
      <c r="C253" s="507" t="s">
        <v>311</v>
      </c>
      <c r="D253" s="371"/>
      <c r="E253" s="401"/>
      <c r="F253" s="346" t="s">
        <v>129</v>
      </c>
      <c r="G253" s="468">
        <v>72</v>
      </c>
      <c r="H253" s="509"/>
      <c r="I253" s="465"/>
      <c r="J253" s="424"/>
      <c r="K253" s="466"/>
      <c r="L253" s="641"/>
    </row>
    <row r="254" spans="2:12" ht="18" customHeight="1">
      <c r="B254" s="320"/>
      <c r="C254" s="507" t="s">
        <v>312</v>
      </c>
      <c r="D254" s="371"/>
      <c r="E254" s="401"/>
      <c r="F254" s="346" t="s">
        <v>129</v>
      </c>
      <c r="G254" s="468">
        <v>12</v>
      </c>
      <c r="H254" s="509"/>
      <c r="I254" s="465"/>
      <c r="J254" s="424"/>
      <c r="K254" s="466"/>
      <c r="L254" s="641"/>
    </row>
    <row r="255" spans="2:12" ht="18" customHeight="1">
      <c r="B255" s="320"/>
      <c r="C255" s="507" t="s">
        <v>249</v>
      </c>
      <c r="D255" s="371"/>
      <c r="E255" s="401"/>
      <c r="F255" s="346" t="s">
        <v>129</v>
      </c>
      <c r="G255" s="468">
        <v>60</v>
      </c>
      <c r="H255" s="424"/>
      <c r="I255" s="465"/>
      <c r="J255" s="424"/>
      <c r="K255" s="466"/>
      <c r="L255" s="641"/>
    </row>
    <row r="256" spans="2:12" ht="18" customHeight="1">
      <c r="B256" s="320"/>
      <c r="C256" s="507" t="s">
        <v>313</v>
      </c>
      <c r="D256" s="371"/>
      <c r="E256" s="401"/>
      <c r="F256" s="346" t="s">
        <v>129</v>
      </c>
      <c r="G256" s="468">
        <v>12</v>
      </c>
      <c r="H256" s="424"/>
      <c r="I256" s="465"/>
      <c r="J256" s="424"/>
      <c r="K256" s="466"/>
      <c r="L256" s="641"/>
    </row>
    <row r="257" spans="2:12" ht="18" customHeight="1">
      <c r="B257" s="320"/>
      <c r="C257" s="507" t="s">
        <v>247</v>
      </c>
      <c r="D257" s="371"/>
      <c r="E257" s="401"/>
      <c r="F257" s="467" t="s">
        <v>76</v>
      </c>
      <c r="G257" s="468">
        <v>1</v>
      </c>
      <c r="H257" s="469"/>
      <c r="I257" s="465"/>
      <c r="J257" s="469"/>
      <c r="K257" s="466"/>
      <c r="L257" s="641"/>
    </row>
    <row r="258" spans="2:12" ht="18" customHeight="1">
      <c r="B258" s="320"/>
      <c r="C258" s="507"/>
      <c r="D258" s="371"/>
      <c r="E258" s="401"/>
      <c r="F258" s="467"/>
      <c r="G258" s="468"/>
      <c r="H258" s="420"/>
      <c r="I258" s="403"/>
      <c r="J258" s="424"/>
      <c r="K258" s="466"/>
      <c r="L258" s="641"/>
    </row>
    <row r="259" spans="2:12" ht="18" customHeight="1">
      <c r="B259" s="324"/>
      <c r="C259" s="377" t="s">
        <v>314</v>
      </c>
      <c r="D259" s="488"/>
      <c r="E259" s="369"/>
      <c r="F259" s="324"/>
      <c r="G259" s="489"/>
      <c r="H259" s="490"/>
      <c r="I259" s="491"/>
      <c r="J259" s="492"/>
      <c r="K259" s="491"/>
      <c r="L259" s="330"/>
    </row>
    <row r="260" spans="2:12" ht="18" customHeight="1">
      <c r="B260" s="304"/>
      <c r="C260" s="651" t="s">
        <v>147</v>
      </c>
      <c r="D260" s="609"/>
      <c r="E260" s="652"/>
      <c r="F260" s="304"/>
      <c r="G260" s="305"/>
      <c r="H260" s="653"/>
      <c r="I260" s="647"/>
      <c r="J260" s="307"/>
      <c r="K260" s="653"/>
      <c r="L260" s="653"/>
    </row>
    <row r="261" spans="2:12" ht="18" customHeight="1">
      <c r="B261" s="312"/>
      <c r="C261" s="457" t="s">
        <v>324</v>
      </c>
      <c r="D261" s="451"/>
      <c r="E261" s="510"/>
      <c r="F261" s="320"/>
      <c r="G261" s="321"/>
      <c r="H261" s="403"/>
      <c r="I261" s="511"/>
      <c r="J261" s="323"/>
      <c r="K261" s="403"/>
      <c r="L261" s="403"/>
    </row>
    <row r="262" spans="2:12" ht="18" customHeight="1">
      <c r="B262" s="320">
        <v>1</v>
      </c>
      <c r="C262" s="512" t="s">
        <v>323</v>
      </c>
      <c r="D262" s="371"/>
      <c r="E262" s="401"/>
      <c r="F262" s="320"/>
      <c r="G262" s="321"/>
      <c r="H262" s="420"/>
      <c r="I262" s="403"/>
      <c r="J262" s="421"/>
      <c r="K262" s="403"/>
      <c r="L262" s="511"/>
    </row>
    <row r="263" spans="2:12" ht="18" customHeight="1">
      <c r="B263" s="320"/>
      <c r="C263" s="451" t="s">
        <v>325</v>
      </c>
      <c r="D263" s="371"/>
      <c r="E263" s="401"/>
      <c r="F263" s="346" t="s">
        <v>24</v>
      </c>
      <c r="G263" s="336">
        <v>1</v>
      </c>
      <c r="H263" s="338"/>
      <c r="I263" s="338"/>
      <c r="J263" s="338"/>
      <c r="K263" s="338"/>
      <c r="L263" s="347"/>
    </row>
    <row r="264" spans="2:12" ht="18" customHeight="1">
      <c r="B264" s="320"/>
      <c r="C264" s="451" t="s">
        <v>326</v>
      </c>
      <c r="D264" s="371"/>
      <c r="E264" s="401"/>
      <c r="F264" s="346" t="s">
        <v>24</v>
      </c>
      <c r="G264" s="336">
        <v>1</v>
      </c>
      <c r="H264" s="338"/>
      <c r="I264" s="338"/>
      <c r="J264" s="338"/>
      <c r="K264" s="338"/>
      <c r="L264" s="347"/>
    </row>
    <row r="265" spans="2:12" ht="18" customHeight="1">
      <c r="B265" s="320"/>
      <c r="C265" s="451" t="s">
        <v>327</v>
      </c>
      <c r="D265" s="371"/>
      <c r="E265" s="401"/>
      <c r="F265" s="346" t="s">
        <v>24</v>
      </c>
      <c r="G265" s="336">
        <v>6</v>
      </c>
      <c r="H265" s="338"/>
      <c r="I265" s="338"/>
      <c r="J265" s="338"/>
      <c r="K265" s="338"/>
      <c r="L265" s="347"/>
    </row>
    <row r="266" spans="2:12" ht="18" customHeight="1">
      <c r="B266" s="320"/>
      <c r="C266" s="451" t="s">
        <v>328</v>
      </c>
      <c r="D266" s="371"/>
      <c r="E266" s="401"/>
      <c r="F266" s="346" t="s">
        <v>24</v>
      </c>
      <c r="G266" s="336">
        <v>4</v>
      </c>
      <c r="H266" s="338"/>
      <c r="I266" s="338"/>
      <c r="J266" s="338"/>
      <c r="K266" s="338"/>
      <c r="L266" s="347"/>
    </row>
    <row r="267" spans="2:12" ht="18" customHeight="1">
      <c r="B267" s="320"/>
      <c r="C267" s="451" t="s">
        <v>473</v>
      </c>
      <c r="D267" s="371"/>
      <c r="E267" s="401"/>
      <c r="F267" s="346" t="s">
        <v>24</v>
      </c>
      <c r="G267" s="336">
        <v>1</v>
      </c>
      <c r="H267" s="338"/>
      <c r="I267" s="338"/>
      <c r="J267" s="338"/>
      <c r="K267" s="338"/>
      <c r="L267" s="347"/>
    </row>
    <row r="268" spans="2:12" ht="18" customHeight="1">
      <c r="B268" s="320"/>
      <c r="C268" s="451" t="s">
        <v>329</v>
      </c>
      <c r="D268" s="371"/>
      <c r="E268" s="401"/>
      <c r="F268" s="346" t="s">
        <v>24</v>
      </c>
      <c r="G268" s="336">
        <v>4</v>
      </c>
      <c r="H268" s="338"/>
      <c r="I268" s="338"/>
      <c r="J268" s="338"/>
      <c r="K268" s="338"/>
      <c r="L268" s="347"/>
    </row>
    <row r="269" spans="2:12" ht="18" customHeight="1">
      <c r="B269" s="320"/>
      <c r="C269" s="451" t="s">
        <v>330</v>
      </c>
      <c r="D269" s="371"/>
      <c r="E269" s="401"/>
      <c r="F269" s="346" t="s">
        <v>24</v>
      </c>
      <c r="G269" s="336">
        <v>4</v>
      </c>
      <c r="H269" s="338"/>
      <c r="I269" s="338"/>
      <c r="J269" s="338"/>
      <c r="K269" s="338"/>
      <c r="L269" s="347"/>
    </row>
    <row r="270" spans="2:12" ht="18" customHeight="1">
      <c r="B270" s="320"/>
      <c r="C270" s="451" t="s">
        <v>331</v>
      </c>
      <c r="D270" s="371"/>
      <c r="E270" s="401"/>
      <c r="F270" s="346" t="s">
        <v>24</v>
      </c>
      <c r="G270" s="336">
        <v>5</v>
      </c>
      <c r="H270" s="338"/>
      <c r="I270" s="338"/>
      <c r="J270" s="338"/>
      <c r="K270" s="338"/>
      <c r="L270" s="347"/>
    </row>
    <row r="271" spans="2:12" ht="18" customHeight="1">
      <c r="B271" s="320"/>
      <c r="C271" s="451" t="s">
        <v>332</v>
      </c>
      <c r="D271" s="371"/>
      <c r="E271" s="401"/>
      <c r="F271" s="346" t="s">
        <v>24</v>
      </c>
      <c r="G271" s="336">
        <v>26</v>
      </c>
      <c r="H271" s="338"/>
      <c r="I271" s="338"/>
      <c r="J271" s="338"/>
      <c r="K271" s="338"/>
      <c r="L271" s="347"/>
    </row>
    <row r="272" spans="2:12" ht="18" customHeight="1">
      <c r="B272" s="320">
        <v>2</v>
      </c>
      <c r="C272" s="451" t="s">
        <v>333</v>
      </c>
      <c r="D272" s="371"/>
      <c r="E272" s="401"/>
      <c r="F272" s="346" t="s">
        <v>24</v>
      </c>
      <c r="G272" s="336">
        <v>26</v>
      </c>
      <c r="H272" s="338"/>
      <c r="I272" s="338"/>
      <c r="J272" s="338"/>
      <c r="K272" s="338"/>
      <c r="L272" s="347"/>
    </row>
    <row r="273" spans="2:12" ht="18" customHeight="1">
      <c r="B273" s="320">
        <v>3</v>
      </c>
      <c r="C273" s="451" t="s">
        <v>334</v>
      </c>
      <c r="D273" s="371"/>
      <c r="E273" s="401"/>
      <c r="F273" s="346" t="s">
        <v>24</v>
      </c>
      <c r="G273" s="336">
        <v>25</v>
      </c>
      <c r="H273" s="338"/>
      <c r="I273" s="338"/>
      <c r="J273" s="338"/>
      <c r="K273" s="338"/>
      <c r="L273" s="347"/>
    </row>
    <row r="274" spans="2:12" ht="18" customHeight="1">
      <c r="B274" s="320">
        <v>4</v>
      </c>
      <c r="C274" s="451" t="s">
        <v>335</v>
      </c>
      <c r="D274" s="371"/>
      <c r="E274" s="401"/>
      <c r="F274" s="346"/>
      <c r="G274" s="336"/>
      <c r="H274" s="338"/>
      <c r="I274" s="338"/>
      <c r="J274" s="338"/>
      <c r="K274" s="338"/>
      <c r="L274" s="347"/>
    </row>
    <row r="275" spans="2:12" ht="18" customHeight="1">
      <c r="B275" s="320">
        <v>4.0999999999999996</v>
      </c>
      <c r="C275" s="513" t="s">
        <v>336</v>
      </c>
      <c r="D275" s="514"/>
      <c r="E275" s="401"/>
      <c r="F275" s="346"/>
      <c r="G275" s="336"/>
      <c r="H275" s="338"/>
      <c r="I275" s="338"/>
      <c r="J275" s="338"/>
      <c r="K275" s="338"/>
      <c r="L275" s="347"/>
    </row>
    <row r="276" spans="2:12" ht="18" customHeight="1">
      <c r="B276" s="654"/>
      <c r="C276" s="655" t="s">
        <v>337</v>
      </c>
      <c r="D276" s="656"/>
      <c r="E276" s="657"/>
      <c r="F276" s="658" t="s">
        <v>129</v>
      </c>
      <c r="G276" s="392">
        <v>105</v>
      </c>
      <c r="H276" s="394"/>
      <c r="I276" s="394"/>
      <c r="J276" s="394"/>
      <c r="K276" s="394"/>
      <c r="L276" s="659"/>
    </row>
    <row r="277" spans="2:12" ht="18" customHeight="1">
      <c r="B277" s="320">
        <v>4.2</v>
      </c>
      <c r="C277" s="648" t="s">
        <v>338</v>
      </c>
      <c r="D277" s="371"/>
      <c r="E277" s="401"/>
      <c r="F277" s="649"/>
      <c r="G277" s="345"/>
      <c r="H277" s="354"/>
      <c r="I277" s="354"/>
      <c r="J277" s="354"/>
      <c r="K277" s="354"/>
      <c r="L277" s="650"/>
    </row>
    <row r="278" spans="2:12" ht="18" customHeight="1">
      <c r="B278" s="320"/>
      <c r="C278" s="516" t="s">
        <v>339</v>
      </c>
      <c r="D278" s="371"/>
      <c r="E278" s="401"/>
      <c r="F278" s="346" t="s">
        <v>129</v>
      </c>
      <c r="G278" s="336">
        <v>49</v>
      </c>
      <c r="H278" s="338"/>
      <c r="I278" s="338"/>
      <c r="J278" s="338"/>
      <c r="K278" s="338"/>
      <c r="L278" s="347"/>
    </row>
    <row r="279" spans="2:12" ht="18" customHeight="1">
      <c r="B279" s="320"/>
      <c r="C279" s="516" t="s">
        <v>340</v>
      </c>
      <c r="D279" s="371"/>
      <c r="E279" s="401"/>
      <c r="F279" s="346" t="s">
        <v>129</v>
      </c>
      <c r="G279" s="336">
        <v>131</v>
      </c>
      <c r="H279" s="338"/>
      <c r="I279" s="338"/>
      <c r="J279" s="338"/>
      <c r="K279" s="338"/>
      <c r="L279" s="347"/>
    </row>
    <row r="280" spans="2:12" ht="18" customHeight="1">
      <c r="B280" s="320"/>
      <c r="C280" s="516" t="s">
        <v>341</v>
      </c>
      <c r="D280" s="371"/>
      <c r="E280" s="401"/>
      <c r="F280" s="346" t="s">
        <v>129</v>
      </c>
      <c r="G280" s="336">
        <v>43</v>
      </c>
      <c r="H280" s="338"/>
      <c r="I280" s="338"/>
      <c r="J280" s="338"/>
      <c r="K280" s="338"/>
      <c r="L280" s="347"/>
    </row>
    <row r="281" spans="2:12" ht="18" customHeight="1">
      <c r="B281" s="320"/>
      <c r="C281" s="516" t="s">
        <v>342</v>
      </c>
      <c r="D281" s="371"/>
      <c r="E281" s="401"/>
      <c r="F281" s="346" t="s">
        <v>129</v>
      </c>
      <c r="G281" s="336">
        <v>32</v>
      </c>
      <c r="H281" s="338"/>
      <c r="I281" s="338"/>
      <c r="J281" s="338"/>
      <c r="K281" s="338"/>
      <c r="L281" s="347"/>
    </row>
    <row r="282" spans="2:12" ht="18" customHeight="1">
      <c r="B282" s="320"/>
      <c r="C282" s="516" t="s">
        <v>343</v>
      </c>
      <c r="D282" s="371"/>
      <c r="E282" s="401"/>
      <c r="F282" s="346" t="s">
        <v>129</v>
      </c>
      <c r="G282" s="336">
        <v>26</v>
      </c>
      <c r="H282" s="338"/>
      <c r="I282" s="338"/>
      <c r="J282" s="338"/>
      <c r="K282" s="338"/>
      <c r="L282" s="347"/>
    </row>
    <row r="283" spans="2:12" ht="18" customHeight="1">
      <c r="B283" s="320"/>
      <c r="C283" s="516" t="s">
        <v>344</v>
      </c>
      <c r="D283" s="371"/>
      <c r="E283" s="401"/>
      <c r="F283" s="346" t="s">
        <v>129</v>
      </c>
      <c r="G283" s="336">
        <v>15</v>
      </c>
      <c r="H283" s="338"/>
      <c r="I283" s="338"/>
      <c r="J283" s="338"/>
      <c r="K283" s="338"/>
      <c r="L283" s="347"/>
    </row>
    <row r="284" spans="2:12" ht="18" customHeight="1">
      <c r="B284" s="320"/>
      <c r="C284" s="516" t="s">
        <v>345</v>
      </c>
      <c r="D284" s="371"/>
      <c r="E284" s="401"/>
      <c r="F284" s="346" t="s">
        <v>129</v>
      </c>
      <c r="G284" s="336">
        <v>13</v>
      </c>
      <c r="H284" s="338"/>
      <c r="I284" s="338"/>
      <c r="J284" s="338"/>
      <c r="K284" s="338"/>
      <c r="L284" s="347"/>
    </row>
    <row r="285" spans="2:12" ht="18" customHeight="1">
      <c r="B285" s="320"/>
      <c r="C285" s="516" t="s">
        <v>346</v>
      </c>
      <c r="D285" s="371"/>
      <c r="E285" s="401"/>
      <c r="F285" s="467" t="s">
        <v>76</v>
      </c>
      <c r="G285" s="336">
        <v>1</v>
      </c>
      <c r="H285" s="338"/>
      <c r="I285" s="338"/>
      <c r="J285" s="338"/>
      <c r="K285" s="338"/>
      <c r="L285" s="347"/>
    </row>
    <row r="286" spans="2:12" ht="18" customHeight="1">
      <c r="B286" s="320"/>
      <c r="C286" s="516" t="s">
        <v>347</v>
      </c>
      <c r="D286" s="371"/>
      <c r="E286" s="401"/>
      <c r="F286" s="467" t="s">
        <v>76</v>
      </c>
      <c r="G286" s="336">
        <v>1</v>
      </c>
      <c r="H286" s="338"/>
      <c r="I286" s="338"/>
      <c r="J286" s="338"/>
      <c r="K286" s="338"/>
      <c r="L286" s="347"/>
    </row>
    <row r="287" spans="2:12" ht="18" customHeight="1">
      <c r="B287" s="320"/>
      <c r="C287" s="516" t="s">
        <v>348</v>
      </c>
      <c r="D287" s="371"/>
      <c r="E287" s="401"/>
      <c r="F287" s="346" t="s">
        <v>349</v>
      </c>
      <c r="G287" s="336">
        <v>70</v>
      </c>
      <c r="H287" s="338"/>
      <c r="I287" s="338"/>
      <c r="J287" s="338"/>
      <c r="K287" s="338"/>
      <c r="L287" s="347"/>
    </row>
    <row r="288" spans="2:12" ht="18" customHeight="1">
      <c r="B288" s="320">
        <v>4.3</v>
      </c>
      <c r="C288" s="512" t="s">
        <v>350</v>
      </c>
      <c r="D288" s="371"/>
      <c r="E288" s="401"/>
      <c r="F288" s="346"/>
      <c r="G288" s="336"/>
      <c r="H288" s="338"/>
      <c r="I288" s="338"/>
      <c r="J288" s="338"/>
      <c r="K288" s="338"/>
      <c r="L288" s="347"/>
    </row>
    <row r="289" spans="2:12" ht="18" customHeight="1">
      <c r="B289" s="320"/>
      <c r="C289" s="516" t="s">
        <v>351</v>
      </c>
      <c r="D289" s="371"/>
      <c r="E289" s="401"/>
      <c r="F289" s="346" t="s">
        <v>129</v>
      </c>
      <c r="G289" s="336">
        <v>105</v>
      </c>
      <c r="H289" s="338"/>
      <c r="I289" s="338"/>
      <c r="J289" s="338"/>
      <c r="K289" s="338"/>
      <c r="L289" s="347"/>
    </row>
    <row r="290" spans="2:12" ht="18" customHeight="1">
      <c r="B290" s="320"/>
      <c r="C290" s="516" t="s">
        <v>352</v>
      </c>
      <c r="D290" s="371"/>
      <c r="E290" s="401"/>
      <c r="F290" s="346" t="s">
        <v>129</v>
      </c>
      <c r="G290" s="336">
        <v>49</v>
      </c>
      <c r="H290" s="338"/>
      <c r="I290" s="338"/>
      <c r="J290" s="338"/>
      <c r="K290" s="338"/>
      <c r="L290" s="347"/>
    </row>
    <row r="291" spans="2:12" ht="18" customHeight="1">
      <c r="B291" s="320"/>
      <c r="C291" s="516" t="s">
        <v>353</v>
      </c>
      <c r="D291" s="371"/>
      <c r="E291" s="401"/>
      <c r="F291" s="346" t="s">
        <v>129</v>
      </c>
      <c r="G291" s="336">
        <v>131</v>
      </c>
      <c r="H291" s="338"/>
      <c r="I291" s="338"/>
      <c r="J291" s="338"/>
      <c r="K291" s="338"/>
      <c r="L291" s="347"/>
    </row>
    <row r="292" spans="2:12" ht="18" customHeight="1">
      <c r="B292" s="320"/>
      <c r="C292" s="516" t="s">
        <v>354</v>
      </c>
      <c r="D292" s="371"/>
      <c r="E292" s="401"/>
      <c r="F292" s="346" t="s">
        <v>129</v>
      </c>
      <c r="G292" s="336">
        <v>43</v>
      </c>
      <c r="H292" s="338"/>
      <c r="I292" s="338"/>
      <c r="J292" s="338"/>
      <c r="K292" s="338"/>
      <c r="L292" s="347"/>
    </row>
    <row r="293" spans="2:12" ht="18" customHeight="1">
      <c r="B293" s="320"/>
      <c r="C293" s="516" t="s">
        <v>355</v>
      </c>
      <c r="D293" s="371"/>
      <c r="E293" s="401"/>
      <c r="F293" s="346" t="s">
        <v>129</v>
      </c>
      <c r="G293" s="336">
        <v>32</v>
      </c>
      <c r="H293" s="338"/>
      <c r="I293" s="338"/>
      <c r="J293" s="338"/>
      <c r="K293" s="338"/>
      <c r="L293" s="347"/>
    </row>
    <row r="294" spans="2:12" ht="18" customHeight="1">
      <c r="B294" s="320"/>
      <c r="C294" s="516" t="s">
        <v>356</v>
      </c>
      <c r="D294" s="371"/>
      <c r="E294" s="401"/>
      <c r="F294" s="346" t="s">
        <v>129</v>
      </c>
      <c r="G294" s="336">
        <v>26</v>
      </c>
      <c r="H294" s="338"/>
      <c r="I294" s="338"/>
      <c r="J294" s="338"/>
      <c r="K294" s="338"/>
      <c r="L294" s="347"/>
    </row>
    <row r="295" spans="2:12" ht="18" customHeight="1">
      <c r="B295" s="320"/>
      <c r="C295" s="516" t="s">
        <v>357</v>
      </c>
      <c r="D295" s="371"/>
      <c r="E295" s="401"/>
      <c r="F295" s="346" t="s">
        <v>129</v>
      </c>
      <c r="G295" s="336">
        <v>15</v>
      </c>
      <c r="H295" s="338"/>
      <c r="I295" s="338"/>
      <c r="J295" s="338"/>
      <c r="K295" s="338"/>
      <c r="L295" s="347"/>
    </row>
    <row r="296" spans="2:12" ht="18" customHeight="1">
      <c r="B296" s="320"/>
      <c r="C296" s="516" t="s">
        <v>358</v>
      </c>
      <c r="D296" s="371"/>
      <c r="E296" s="401"/>
      <c r="F296" s="346" t="s">
        <v>129</v>
      </c>
      <c r="G296" s="336">
        <v>13</v>
      </c>
      <c r="H296" s="338"/>
      <c r="I296" s="338"/>
      <c r="J296" s="338"/>
      <c r="K296" s="338"/>
      <c r="L296" s="347"/>
    </row>
    <row r="297" spans="2:12" ht="18" customHeight="1">
      <c r="B297" s="320"/>
      <c r="C297" s="516" t="s">
        <v>359</v>
      </c>
      <c r="D297" s="371"/>
      <c r="E297" s="401"/>
      <c r="F297" s="467" t="s">
        <v>76</v>
      </c>
      <c r="G297" s="336">
        <v>1</v>
      </c>
      <c r="H297" s="338"/>
      <c r="I297" s="338"/>
      <c r="J297" s="338"/>
      <c r="K297" s="338"/>
      <c r="L297" s="347"/>
    </row>
    <row r="298" spans="2:12" ht="18" customHeight="1">
      <c r="B298" s="320">
        <v>4.4000000000000004</v>
      </c>
      <c r="C298" s="517" t="s">
        <v>360</v>
      </c>
      <c r="D298" s="371"/>
      <c r="E298" s="401"/>
      <c r="F298" s="346"/>
      <c r="G298" s="336"/>
      <c r="H298" s="338"/>
      <c r="I298" s="338"/>
      <c r="J298" s="338"/>
      <c r="K298" s="338"/>
      <c r="L298" s="347"/>
    </row>
    <row r="299" spans="2:12" ht="18" customHeight="1">
      <c r="B299" s="320"/>
      <c r="C299" s="516" t="s">
        <v>361</v>
      </c>
      <c r="D299" s="371"/>
      <c r="E299" s="401"/>
      <c r="F299" s="346" t="s">
        <v>129</v>
      </c>
      <c r="G299" s="336">
        <v>47</v>
      </c>
      <c r="H299" s="338"/>
      <c r="I299" s="338"/>
      <c r="J299" s="338"/>
      <c r="K299" s="338"/>
      <c r="L299" s="347"/>
    </row>
    <row r="300" spans="2:12" ht="18" customHeight="1">
      <c r="B300" s="320"/>
      <c r="C300" s="516" t="s">
        <v>362</v>
      </c>
      <c r="D300" s="371"/>
      <c r="E300" s="401"/>
      <c r="F300" s="346" t="s">
        <v>129</v>
      </c>
      <c r="G300" s="336">
        <v>70</v>
      </c>
      <c r="H300" s="338"/>
      <c r="I300" s="338"/>
      <c r="J300" s="338"/>
      <c r="K300" s="338"/>
      <c r="L300" s="347"/>
    </row>
    <row r="301" spans="2:12" ht="18" customHeight="1">
      <c r="B301" s="320"/>
      <c r="C301" s="516" t="s">
        <v>346</v>
      </c>
      <c r="D301" s="371"/>
      <c r="E301" s="401"/>
      <c r="F301" s="467" t="s">
        <v>76</v>
      </c>
      <c r="G301" s="336">
        <v>1</v>
      </c>
      <c r="H301" s="338"/>
      <c r="I301" s="338"/>
      <c r="J301" s="338"/>
      <c r="K301" s="338"/>
      <c r="L301" s="347"/>
    </row>
    <row r="302" spans="2:12" ht="18" customHeight="1">
      <c r="B302" s="320"/>
      <c r="C302" s="516" t="s">
        <v>347</v>
      </c>
      <c r="D302" s="371"/>
      <c r="E302" s="401"/>
      <c r="F302" s="467" t="s">
        <v>76</v>
      </c>
      <c r="G302" s="336">
        <v>1</v>
      </c>
      <c r="H302" s="338"/>
      <c r="I302" s="338"/>
      <c r="J302" s="338"/>
      <c r="K302" s="338"/>
      <c r="L302" s="347"/>
    </row>
    <row r="303" spans="2:12" ht="18" customHeight="1">
      <c r="B303" s="320">
        <v>4.5</v>
      </c>
      <c r="C303" s="512" t="s">
        <v>363</v>
      </c>
      <c r="D303" s="371"/>
      <c r="E303" s="401"/>
      <c r="F303" s="346"/>
      <c r="G303" s="336"/>
      <c r="H303" s="338"/>
      <c r="I303" s="338"/>
      <c r="J303" s="338"/>
      <c r="K303" s="338"/>
      <c r="L303" s="347"/>
    </row>
    <row r="304" spans="2:12" ht="18" customHeight="1">
      <c r="B304" s="320"/>
      <c r="C304" s="516" t="s">
        <v>364</v>
      </c>
      <c r="D304" s="371"/>
      <c r="E304" s="401"/>
      <c r="F304" s="346" t="s">
        <v>129</v>
      </c>
      <c r="G304" s="336">
        <f>G299</f>
        <v>47</v>
      </c>
      <c r="H304" s="338"/>
      <c r="I304" s="338"/>
      <c r="J304" s="338"/>
      <c r="K304" s="338"/>
      <c r="L304" s="347"/>
    </row>
    <row r="305" spans="2:12" ht="18" customHeight="1">
      <c r="B305" s="320"/>
      <c r="C305" s="516" t="s">
        <v>365</v>
      </c>
      <c r="D305" s="371"/>
      <c r="E305" s="401"/>
      <c r="F305" s="346" t="s">
        <v>129</v>
      </c>
      <c r="G305" s="336">
        <f>G300</f>
        <v>70</v>
      </c>
      <c r="H305" s="338"/>
      <c r="I305" s="338"/>
      <c r="J305" s="338"/>
      <c r="K305" s="338"/>
      <c r="L305" s="347"/>
    </row>
    <row r="306" spans="2:12" ht="18" customHeight="1">
      <c r="B306" s="320"/>
      <c r="C306" s="516" t="s">
        <v>359</v>
      </c>
      <c r="D306" s="371"/>
      <c r="E306" s="401"/>
      <c r="F306" s="467" t="s">
        <v>76</v>
      </c>
      <c r="G306" s="336">
        <v>1</v>
      </c>
      <c r="H306" s="338"/>
      <c r="I306" s="338"/>
      <c r="J306" s="338"/>
      <c r="K306" s="338"/>
      <c r="L306" s="347"/>
    </row>
    <row r="307" spans="2:12" ht="18" customHeight="1">
      <c r="B307" s="320">
        <v>4.5999999999999996</v>
      </c>
      <c r="C307" s="512" t="s">
        <v>366</v>
      </c>
      <c r="D307" s="371"/>
      <c r="E307" s="401"/>
      <c r="F307" s="467" t="s">
        <v>76</v>
      </c>
      <c r="G307" s="336">
        <v>1</v>
      </c>
      <c r="H307" s="338"/>
      <c r="I307" s="338"/>
      <c r="J307" s="338"/>
      <c r="K307" s="338"/>
      <c r="L307" s="347"/>
    </row>
    <row r="308" spans="2:12" ht="18" customHeight="1">
      <c r="B308" s="320">
        <v>5</v>
      </c>
      <c r="C308" s="518" t="s">
        <v>367</v>
      </c>
      <c r="D308" s="371"/>
      <c r="E308" s="401"/>
      <c r="F308" s="346"/>
      <c r="G308" s="336"/>
      <c r="H308" s="338"/>
      <c r="I308" s="338"/>
      <c r="J308" s="338"/>
      <c r="K308" s="338"/>
      <c r="L308" s="347"/>
    </row>
    <row r="309" spans="2:12" ht="18" customHeight="1">
      <c r="B309" s="320">
        <v>5.0999999999999996</v>
      </c>
      <c r="C309" s="512" t="s">
        <v>368</v>
      </c>
      <c r="D309" s="371"/>
      <c r="E309" s="401"/>
      <c r="F309" s="346"/>
      <c r="G309" s="336"/>
      <c r="H309" s="338"/>
      <c r="I309" s="338"/>
      <c r="J309" s="338"/>
      <c r="K309" s="338"/>
      <c r="L309" s="347"/>
    </row>
    <row r="310" spans="2:12" ht="18" customHeight="1">
      <c r="B310" s="320"/>
      <c r="C310" s="512" t="s">
        <v>369</v>
      </c>
      <c r="D310" s="371"/>
      <c r="E310" s="401"/>
      <c r="F310" s="346" t="s">
        <v>373</v>
      </c>
      <c r="G310" s="336">
        <f>527*0.9</f>
        <v>474.3</v>
      </c>
      <c r="H310" s="338"/>
      <c r="I310" s="338"/>
      <c r="J310" s="338"/>
      <c r="K310" s="338"/>
      <c r="L310" s="347"/>
    </row>
    <row r="311" spans="2:12" ht="18" customHeight="1">
      <c r="B311" s="320"/>
      <c r="C311" s="512" t="s">
        <v>370</v>
      </c>
      <c r="D311" s="371"/>
      <c r="E311" s="401"/>
      <c r="F311" s="346" t="s">
        <v>373</v>
      </c>
      <c r="G311" s="336">
        <v>204</v>
      </c>
      <c r="H311" s="338"/>
      <c r="I311" s="338"/>
      <c r="J311" s="338"/>
      <c r="K311" s="338"/>
      <c r="L311" s="347"/>
    </row>
    <row r="312" spans="2:12" ht="18" customHeight="1">
      <c r="B312" s="320"/>
      <c r="C312" s="519" t="s">
        <v>371</v>
      </c>
      <c r="D312" s="371"/>
      <c r="E312" s="401"/>
      <c r="F312" s="467" t="s">
        <v>76</v>
      </c>
      <c r="G312" s="336">
        <v>1</v>
      </c>
      <c r="H312" s="338"/>
      <c r="I312" s="338"/>
      <c r="J312" s="338"/>
      <c r="K312" s="338"/>
      <c r="L312" s="347"/>
    </row>
    <row r="313" spans="2:12" ht="18" customHeight="1">
      <c r="B313" s="320"/>
      <c r="C313" s="519" t="s">
        <v>372</v>
      </c>
      <c r="D313" s="371"/>
      <c r="E313" s="401"/>
      <c r="F313" s="467" t="s">
        <v>76</v>
      </c>
      <c r="G313" s="336">
        <v>1</v>
      </c>
      <c r="H313" s="338"/>
      <c r="I313" s="338"/>
      <c r="J313" s="338"/>
      <c r="K313" s="338"/>
      <c r="L313" s="347"/>
    </row>
    <row r="314" spans="2:12" ht="18" customHeight="1">
      <c r="B314" s="320">
        <v>5.2</v>
      </c>
      <c r="C314" s="512" t="s">
        <v>374</v>
      </c>
      <c r="D314" s="371"/>
      <c r="E314" s="401"/>
      <c r="F314" s="346"/>
      <c r="G314" s="336"/>
      <c r="H314" s="338"/>
      <c r="I314" s="338"/>
      <c r="J314" s="338"/>
      <c r="K314" s="338"/>
      <c r="L314" s="347"/>
    </row>
    <row r="315" spans="2:12" ht="18" customHeight="1">
      <c r="B315" s="320"/>
      <c r="C315" s="512" t="s">
        <v>369</v>
      </c>
      <c r="D315" s="371"/>
      <c r="E315" s="401"/>
      <c r="F315" s="346" t="s">
        <v>373</v>
      </c>
      <c r="G315" s="336">
        <f>608*0.9</f>
        <v>547.20000000000005</v>
      </c>
      <c r="H315" s="338"/>
      <c r="I315" s="338"/>
      <c r="J315" s="338"/>
      <c r="K315" s="338"/>
      <c r="L315" s="347"/>
    </row>
    <row r="316" spans="2:12" ht="18" customHeight="1">
      <c r="B316" s="320"/>
      <c r="C316" s="519" t="s">
        <v>371</v>
      </c>
      <c r="D316" s="371"/>
      <c r="E316" s="401"/>
      <c r="F316" s="467" t="s">
        <v>76</v>
      </c>
      <c r="G316" s="336">
        <v>1</v>
      </c>
      <c r="H316" s="338"/>
      <c r="I316" s="338"/>
      <c r="J316" s="338"/>
      <c r="K316" s="338"/>
      <c r="L316" s="347"/>
    </row>
    <row r="317" spans="2:12" ht="18" customHeight="1">
      <c r="B317" s="320"/>
      <c r="C317" s="519" t="s">
        <v>372</v>
      </c>
      <c r="D317" s="371"/>
      <c r="E317" s="401"/>
      <c r="F317" s="467" t="s">
        <v>76</v>
      </c>
      <c r="G317" s="336">
        <v>1</v>
      </c>
      <c r="H317" s="338"/>
      <c r="I317" s="338"/>
      <c r="J317" s="338"/>
      <c r="K317" s="338"/>
      <c r="L317" s="347"/>
    </row>
    <row r="318" spans="2:12" ht="18" customHeight="1">
      <c r="B318" s="320">
        <v>5.3</v>
      </c>
      <c r="C318" s="520" t="s">
        <v>375</v>
      </c>
      <c r="D318" s="371"/>
      <c r="E318" s="401"/>
      <c r="F318" s="346"/>
      <c r="G318" s="336"/>
      <c r="H318" s="338"/>
      <c r="I318" s="338"/>
      <c r="J318" s="338"/>
      <c r="K318" s="338"/>
      <c r="L318" s="347"/>
    </row>
    <row r="319" spans="2:12" ht="18" customHeight="1">
      <c r="B319" s="320"/>
      <c r="C319" s="515" t="s">
        <v>376</v>
      </c>
      <c r="D319" s="371"/>
      <c r="E319" s="401"/>
      <c r="F319" s="346" t="s">
        <v>24</v>
      </c>
      <c r="G319" s="336">
        <v>12</v>
      </c>
      <c r="H319" s="338"/>
      <c r="I319" s="338"/>
      <c r="J319" s="338"/>
      <c r="K319" s="338"/>
      <c r="L319" s="347"/>
    </row>
    <row r="320" spans="2:12" ht="18" customHeight="1">
      <c r="B320" s="320"/>
      <c r="C320" s="515" t="s">
        <v>377</v>
      </c>
      <c r="D320" s="371"/>
      <c r="E320" s="401"/>
      <c r="F320" s="346" t="s">
        <v>24</v>
      </c>
      <c r="G320" s="336">
        <v>1</v>
      </c>
      <c r="H320" s="338"/>
      <c r="I320" s="338"/>
      <c r="J320" s="338"/>
      <c r="K320" s="338"/>
      <c r="L320" s="347"/>
    </row>
    <row r="321" spans="2:12" ht="18" customHeight="1">
      <c r="B321" s="320"/>
      <c r="C321" s="515" t="s">
        <v>378</v>
      </c>
      <c r="D321" s="371"/>
      <c r="E321" s="401"/>
      <c r="F321" s="346" t="s">
        <v>24</v>
      </c>
      <c r="G321" s="336">
        <v>2</v>
      </c>
      <c r="H321" s="338"/>
      <c r="I321" s="338"/>
      <c r="J321" s="338"/>
      <c r="K321" s="338"/>
      <c r="L321" s="347"/>
    </row>
    <row r="322" spans="2:12" ht="18" customHeight="1">
      <c r="B322" s="320"/>
      <c r="C322" s="515" t="s">
        <v>379</v>
      </c>
      <c r="D322" s="371"/>
      <c r="E322" s="401"/>
      <c r="F322" s="346" t="s">
        <v>24</v>
      </c>
      <c r="G322" s="336">
        <v>15</v>
      </c>
      <c r="H322" s="338"/>
      <c r="I322" s="338"/>
      <c r="J322" s="338"/>
      <c r="K322" s="338"/>
      <c r="L322" s="347"/>
    </row>
    <row r="323" spans="2:12" ht="18" customHeight="1">
      <c r="B323" s="320"/>
      <c r="C323" s="515" t="s">
        <v>380</v>
      </c>
      <c r="D323" s="371"/>
      <c r="E323" s="401"/>
      <c r="F323" s="346" t="s">
        <v>24</v>
      </c>
      <c r="G323" s="336">
        <v>1</v>
      </c>
      <c r="H323" s="338"/>
      <c r="I323" s="338"/>
      <c r="J323" s="338"/>
      <c r="K323" s="338"/>
      <c r="L323" s="347"/>
    </row>
    <row r="324" spans="2:12" ht="18" customHeight="1">
      <c r="B324" s="320"/>
      <c r="C324" s="515" t="s">
        <v>381</v>
      </c>
      <c r="D324" s="371"/>
      <c r="E324" s="401"/>
      <c r="F324" s="346" t="s">
        <v>24</v>
      </c>
      <c r="G324" s="336">
        <v>1</v>
      </c>
      <c r="H324" s="338"/>
      <c r="I324" s="338"/>
      <c r="J324" s="338"/>
      <c r="K324" s="338"/>
      <c r="L324" s="347"/>
    </row>
    <row r="325" spans="2:12" ht="18" customHeight="1">
      <c r="B325" s="320"/>
      <c r="C325" s="519" t="s">
        <v>371</v>
      </c>
      <c r="D325" s="371"/>
      <c r="E325" s="401"/>
      <c r="F325" s="467" t="s">
        <v>76</v>
      </c>
      <c r="G325" s="336">
        <v>1</v>
      </c>
      <c r="H325" s="338"/>
      <c r="I325" s="338"/>
      <c r="J325" s="338"/>
      <c r="K325" s="338"/>
      <c r="L325" s="347"/>
    </row>
    <row r="326" spans="2:12" ht="18" customHeight="1">
      <c r="B326" s="320">
        <v>6</v>
      </c>
      <c r="C326" s="518" t="s">
        <v>382</v>
      </c>
      <c r="D326" s="371"/>
      <c r="E326" s="401"/>
      <c r="F326" s="346"/>
      <c r="G326" s="336"/>
      <c r="H326" s="338"/>
      <c r="I326" s="338"/>
      <c r="J326" s="338"/>
      <c r="K326" s="338"/>
      <c r="L326" s="347"/>
    </row>
    <row r="327" spans="2:12" ht="18" customHeight="1">
      <c r="B327" s="320"/>
      <c r="C327" s="515" t="s">
        <v>383</v>
      </c>
      <c r="D327" s="371"/>
      <c r="E327" s="401"/>
      <c r="F327" s="346" t="s">
        <v>24</v>
      </c>
      <c r="G327" s="336">
        <v>1</v>
      </c>
      <c r="H327" s="338"/>
      <c r="I327" s="338"/>
      <c r="J327" s="338"/>
      <c r="K327" s="338"/>
      <c r="L327" s="347"/>
    </row>
    <row r="328" spans="2:12" ht="18" customHeight="1">
      <c r="B328" s="320"/>
      <c r="C328" s="515" t="s">
        <v>384</v>
      </c>
      <c r="D328" s="371"/>
      <c r="E328" s="401"/>
      <c r="F328" s="346" t="s">
        <v>24</v>
      </c>
      <c r="G328" s="336">
        <v>1</v>
      </c>
      <c r="H328" s="338"/>
      <c r="I328" s="338"/>
      <c r="J328" s="338"/>
      <c r="K328" s="338"/>
      <c r="L328" s="347"/>
    </row>
    <row r="329" spans="2:12" ht="18" customHeight="1">
      <c r="B329" s="320"/>
      <c r="C329" s="515" t="s">
        <v>385</v>
      </c>
      <c r="D329" s="371"/>
      <c r="E329" s="401"/>
      <c r="F329" s="346" t="s">
        <v>24</v>
      </c>
      <c r="G329" s="336">
        <v>1</v>
      </c>
      <c r="H329" s="338"/>
      <c r="I329" s="338"/>
      <c r="J329" s="338"/>
      <c r="K329" s="338"/>
      <c r="L329" s="347"/>
    </row>
    <row r="330" spans="2:12" ht="18" customHeight="1">
      <c r="B330" s="320"/>
      <c r="C330" s="519" t="s">
        <v>371</v>
      </c>
      <c r="D330" s="371"/>
      <c r="E330" s="401"/>
      <c r="F330" s="467" t="s">
        <v>76</v>
      </c>
      <c r="G330" s="336">
        <v>1</v>
      </c>
      <c r="H330" s="338"/>
      <c r="I330" s="338"/>
      <c r="J330" s="338"/>
      <c r="K330" s="338"/>
      <c r="L330" s="347"/>
    </row>
    <row r="331" spans="2:12" ht="18" customHeight="1">
      <c r="B331" s="320">
        <v>7</v>
      </c>
      <c r="C331" s="513" t="s">
        <v>386</v>
      </c>
      <c r="D331" s="371"/>
      <c r="E331" s="401"/>
      <c r="F331" s="346"/>
      <c r="G331" s="336"/>
      <c r="H331" s="338"/>
      <c r="I331" s="338"/>
      <c r="J331" s="338"/>
      <c r="K331" s="338"/>
      <c r="L331" s="347"/>
    </row>
    <row r="332" spans="2:12" ht="18" customHeight="1">
      <c r="B332" s="320">
        <v>7.1</v>
      </c>
      <c r="C332" s="513" t="s">
        <v>387</v>
      </c>
      <c r="D332" s="371"/>
      <c r="E332" s="401"/>
      <c r="F332" s="346"/>
      <c r="G332" s="336"/>
      <c r="H332" s="338"/>
      <c r="I332" s="338"/>
      <c r="J332" s="338"/>
      <c r="K332" s="338"/>
      <c r="L332" s="347"/>
    </row>
    <row r="333" spans="2:12" ht="18" customHeight="1">
      <c r="B333" s="320"/>
      <c r="C333" s="521" t="s">
        <v>388</v>
      </c>
      <c r="D333" s="371"/>
      <c r="E333" s="401"/>
      <c r="F333" s="485" t="s">
        <v>129</v>
      </c>
      <c r="G333" s="398">
        <v>2100</v>
      </c>
      <c r="H333" s="476"/>
      <c r="I333" s="477"/>
      <c r="J333" s="476"/>
      <c r="K333" s="367"/>
      <c r="L333" s="486"/>
    </row>
    <row r="334" spans="2:12" ht="18" customHeight="1">
      <c r="B334" s="320"/>
      <c r="C334" s="515" t="s">
        <v>389</v>
      </c>
      <c r="D334" s="371"/>
      <c r="E334" s="401"/>
      <c r="F334" s="346" t="s">
        <v>129</v>
      </c>
      <c r="G334" s="336">
        <v>60</v>
      </c>
      <c r="H334" s="476"/>
      <c r="I334" s="465"/>
      <c r="J334" s="469"/>
      <c r="K334" s="338"/>
      <c r="L334" s="347"/>
    </row>
    <row r="335" spans="2:12" ht="18" customHeight="1">
      <c r="B335" s="320"/>
      <c r="C335" s="515" t="s">
        <v>390</v>
      </c>
      <c r="D335" s="371"/>
      <c r="E335" s="401"/>
      <c r="F335" s="346" t="s">
        <v>129</v>
      </c>
      <c r="G335" s="336">
        <v>280</v>
      </c>
      <c r="H335" s="338"/>
      <c r="I335" s="338"/>
      <c r="J335" s="338"/>
      <c r="K335" s="338"/>
      <c r="L335" s="347"/>
    </row>
    <row r="336" spans="2:12" ht="18" customHeight="1">
      <c r="B336" s="320"/>
      <c r="C336" s="515" t="s">
        <v>391</v>
      </c>
      <c r="D336" s="371"/>
      <c r="E336" s="401"/>
      <c r="F336" s="346" t="s">
        <v>129</v>
      </c>
      <c r="G336" s="336">
        <v>250</v>
      </c>
      <c r="H336" s="338"/>
      <c r="I336" s="338"/>
      <c r="J336" s="338"/>
      <c r="K336" s="338"/>
      <c r="L336" s="347"/>
    </row>
    <row r="337" spans="2:12" ht="18" customHeight="1">
      <c r="B337" s="320"/>
      <c r="C337" s="515" t="s">
        <v>392</v>
      </c>
      <c r="D337" s="371"/>
      <c r="E337" s="401"/>
      <c r="F337" s="346" t="s">
        <v>129</v>
      </c>
      <c r="G337" s="336">
        <v>60</v>
      </c>
      <c r="H337" s="338"/>
      <c r="I337" s="338"/>
      <c r="J337" s="338"/>
      <c r="K337" s="338"/>
      <c r="L337" s="347"/>
    </row>
    <row r="338" spans="2:12" ht="18" customHeight="1">
      <c r="B338" s="320"/>
      <c r="C338" s="515" t="s">
        <v>393</v>
      </c>
      <c r="D338" s="371"/>
      <c r="E338" s="401"/>
      <c r="F338" s="467" t="s">
        <v>76</v>
      </c>
      <c r="G338" s="522">
        <v>1</v>
      </c>
      <c r="H338" s="338"/>
      <c r="I338" s="338"/>
      <c r="J338" s="338"/>
      <c r="K338" s="338"/>
      <c r="L338" s="347"/>
    </row>
    <row r="339" spans="2:12" ht="18" customHeight="1">
      <c r="B339" s="320">
        <v>7.2</v>
      </c>
      <c r="C339" s="513" t="s">
        <v>394</v>
      </c>
      <c r="D339" s="371"/>
      <c r="E339" s="401"/>
      <c r="F339" s="346"/>
      <c r="G339" s="336"/>
      <c r="H339" s="338"/>
      <c r="I339" s="338"/>
      <c r="J339" s="338"/>
      <c r="K339" s="338"/>
      <c r="L339" s="347"/>
    </row>
    <row r="340" spans="2:12" ht="18" customHeight="1">
      <c r="B340" s="320"/>
      <c r="C340" s="515" t="s">
        <v>395</v>
      </c>
      <c r="D340" s="371"/>
      <c r="E340" s="401"/>
      <c r="F340" s="346" t="s">
        <v>129</v>
      </c>
      <c r="G340" s="336">
        <v>1210</v>
      </c>
      <c r="H340" s="424"/>
      <c r="I340" s="465"/>
      <c r="J340" s="424"/>
      <c r="K340" s="338"/>
      <c r="L340" s="347"/>
    </row>
    <row r="341" spans="2:12" ht="18" customHeight="1">
      <c r="B341" s="320"/>
      <c r="C341" s="515" t="s">
        <v>396</v>
      </c>
      <c r="D341" s="371"/>
      <c r="E341" s="401"/>
      <c r="F341" s="346" t="s">
        <v>129</v>
      </c>
      <c r="G341" s="336">
        <v>15</v>
      </c>
      <c r="H341" s="469"/>
      <c r="I341" s="465"/>
      <c r="J341" s="469"/>
      <c r="K341" s="338"/>
      <c r="L341" s="347"/>
    </row>
    <row r="342" spans="2:12" ht="18" customHeight="1">
      <c r="B342" s="320"/>
      <c r="C342" s="515" t="s">
        <v>397</v>
      </c>
      <c r="D342" s="371"/>
      <c r="E342" s="401"/>
      <c r="F342" s="346" t="s">
        <v>129</v>
      </c>
      <c r="G342" s="336">
        <v>60</v>
      </c>
      <c r="H342" s="338"/>
      <c r="I342" s="338"/>
      <c r="J342" s="338"/>
      <c r="K342" s="338"/>
      <c r="L342" s="347"/>
    </row>
    <row r="343" spans="2:12" ht="18" customHeight="1">
      <c r="B343" s="320"/>
      <c r="C343" s="515" t="s">
        <v>398</v>
      </c>
      <c r="D343" s="371"/>
      <c r="E343" s="401"/>
      <c r="F343" s="467" t="s">
        <v>76</v>
      </c>
      <c r="G343" s="522">
        <v>1</v>
      </c>
      <c r="H343" s="338"/>
      <c r="I343" s="338"/>
      <c r="J343" s="338"/>
      <c r="K343" s="338"/>
      <c r="L343" s="347"/>
    </row>
    <row r="344" spans="2:12" ht="18" customHeight="1">
      <c r="B344" s="320"/>
      <c r="C344" s="523"/>
      <c r="D344" s="371"/>
      <c r="E344" s="401"/>
      <c r="F344" s="346"/>
      <c r="G344" s="524"/>
      <c r="H344" s="525"/>
      <c r="I344" s="525"/>
      <c r="J344" s="525"/>
      <c r="K344" s="338"/>
      <c r="L344" s="347"/>
    </row>
    <row r="345" spans="2:12" ht="18" customHeight="1">
      <c r="B345" s="324"/>
      <c r="C345" s="377" t="s">
        <v>518</v>
      </c>
      <c r="D345" s="488"/>
      <c r="E345" s="369"/>
      <c r="F345" s="324"/>
      <c r="G345" s="489"/>
      <c r="H345" s="490"/>
      <c r="I345" s="491"/>
      <c r="J345" s="492"/>
      <c r="K345" s="491"/>
      <c r="L345" s="330"/>
    </row>
    <row r="346" spans="2:12" ht="18" customHeight="1">
      <c r="B346" s="312"/>
      <c r="C346" s="526"/>
      <c r="D346" s="527" t="s">
        <v>1</v>
      </c>
      <c r="E346" s="362"/>
      <c r="F346" s="312"/>
      <c r="G346" s="313"/>
      <c r="H346" s="368"/>
      <c r="I346" s="426"/>
      <c r="J346" s="337"/>
      <c r="K346" s="426"/>
      <c r="L346" s="426"/>
    </row>
    <row r="347" spans="2:12" s="478" customFormat="1" ht="18" customHeight="1">
      <c r="B347" s="528"/>
      <c r="C347" s="529" t="s">
        <v>55</v>
      </c>
      <c r="D347" s="529"/>
      <c r="E347" s="530"/>
      <c r="F347" s="528"/>
      <c r="G347" s="531"/>
      <c r="H347" s="532"/>
      <c r="I347" s="533"/>
      <c r="J347" s="534"/>
      <c r="K347" s="533"/>
      <c r="L347" s="533"/>
    </row>
    <row r="348" spans="2:12" s="478" customFormat="1" ht="18" customHeight="1">
      <c r="B348" s="471"/>
      <c r="C348" s="535" t="s">
        <v>411</v>
      </c>
      <c r="D348" s="536"/>
      <c r="E348" s="530"/>
      <c r="F348" s="528"/>
      <c r="G348" s="537"/>
      <c r="H348" s="532"/>
      <c r="I348" s="533"/>
      <c r="J348" s="534"/>
      <c r="K348" s="533"/>
      <c r="L348" s="533"/>
    </row>
    <row r="349" spans="2:12" s="478" customFormat="1" ht="18" customHeight="1">
      <c r="B349" s="471">
        <v>1</v>
      </c>
      <c r="C349" s="535" t="s">
        <v>399</v>
      </c>
      <c r="D349" s="536"/>
      <c r="E349" s="530"/>
      <c r="F349" s="485" t="s">
        <v>24</v>
      </c>
      <c r="G349" s="538">
        <v>1</v>
      </c>
      <c r="H349" s="367"/>
      <c r="I349" s="367"/>
      <c r="J349" s="367"/>
      <c r="K349" s="367"/>
      <c r="L349" s="486"/>
    </row>
    <row r="350" spans="2:12" s="478" customFormat="1" ht="18" customHeight="1">
      <c r="B350" s="471">
        <v>2</v>
      </c>
      <c r="C350" s="535" t="s">
        <v>400</v>
      </c>
      <c r="D350" s="536"/>
      <c r="E350" s="530"/>
      <c r="F350" s="485" t="s">
        <v>24</v>
      </c>
      <c r="G350" s="538">
        <v>1</v>
      </c>
      <c r="H350" s="367"/>
      <c r="I350" s="367"/>
      <c r="J350" s="367"/>
      <c r="K350" s="367"/>
      <c r="L350" s="486"/>
    </row>
    <row r="351" spans="2:12" s="478" customFormat="1" ht="18" customHeight="1">
      <c r="B351" s="471">
        <v>3</v>
      </c>
      <c r="C351" s="535" t="s">
        <v>401</v>
      </c>
      <c r="D351" s="536"/>
      <c r="E351" s="530"/>
      <c r="F351" s="485" t="s">
        <v>24</v>
      </c>
      <c r="G351" s="538">
        <v>1</v>
      </c>
      <c r="H351" s="367"/>
      <c r="I351" s="367"/>
      <c r="J351" s="367"/>
      <c r="K351" s="367"/>
      <c r="L351" s="486"/>
    </row>
    <row r="352" spans="2:12" s="478" customFormat="1" ht="18" customHeight="1">
      <c r="B352" s="471">
        <v>4</v>
      </c>
      <c r="C352" s="539" t="s">
        <v>402</v>
      </c>
      <c r="D352" s="536"/>
      <c r="E352" s="530"/>
      <c r="F352" s="485" t="s">
        <v>24</v>
      </c>
      <c r="G352" s="538">
        <v>1</v>
      </c>
      <c r="H352" s="367"/>
      <c r="I352" s="367"/>
      <c r="J352" s="367"/>
      <c r="K352" s="367"/>
      <c r="L352" s="486"/>
    </row>
    <row r="353" spans="2:12" s="478" customFormat="1" ht="18" customHeight="1">
      <c r="B353" s="471">
        <v>5</v>
      </c>
      <c r="C353" s="539" t="s">
        <v>403</v>
      </c>
      <c r="D353" s="536"/>
      <c r="E353" s="530"/>
      <c r="F353" s="485" t="s">
        <v>24</v>
      </c>
      <c r="G353" s="538">
        <v>1</v>
      </c>
      <c r="H353" s="367"/>
      <c r="I353" s="367"/>
      <c r="J353" s="367"/>
      <c r="K353" s="367"/>
      <c r="L353" s="486"/>
    </row>
    <row r="354" spans="2:12" s="478" customFormat="1" ht="18" customHeight="1">
      <c r="B354" s="471">
        <v>6</v>
      </c>
      <c r="C354" s="535" t="s">
        <v>404</v>
      </c>
      <c r="D354" s="536"/>
      <c r="E354" s="530"/>
      <c r="F354" s="485" t="s">
        <v>24</v>
      </c>
      <c r="G354" s="538">
        <v>1</v>
      </c>
      <c r="H354" s="367"/>
      <c r="I354" s="367"/>
      <c r="J354" s="367"/>
      <c r="K354" s="367"/>
      <c r="L354" s="486"/>
    </row>
    <row r="355" spans="2:12" s="478" customFormat="1" ht="18" customHeight="1">
      <c r="B355" s="471">
        <v>7</v>
      </c>
      <c r="C355" s="535" t="s">
        <v>405</v>
      </c>
      <c r="D355" s="536"/>
      <c r="E355" s="530"/>
      <c r="F355" s="485" t="s">
        <v>24</v>
      </c>
      <c r="G355" s="538">
        <v>1</v>
      </c>
      <c r="H355" s="367"/>
      <c r="I355" s="367"/>
      <c r="J355" s="367"/>
      <c r="K355" s="367"/>
      <c r="L355" s="486"/>
    </row>
    <row r="356" spans="2:12" s="478" customFormat="1" ht="18" customHeight="1">
      <c r="B356" s="471">
        <v>8</v>
      </c>
      <c r="C356" s="535" t="s">
        <v>406</v>
      </c>
      <c r="D356" s="536"/>
      <c r="E356" s="530"/>
      <c r="F356" s="485" t="s">
        <v>24</v>
      </c>
      <c r="G356" s="538">
        <v>1</v>
      </c>
      <c r="H356" s="367"/>
      <c r="I356" s="367"/>
      <c r="J356" s="367"/>
      <c r="K356" s="367"/>
      <c r="L356" s="486"/>
    </row>
    <row r="357" spans="2:12" s="478" customFormat="1" ht="18" customHeight="1">
      <c r="B357" s="471">
        <v>9</v>
      </c>
      <c r="C357" s="535" t="s">
        <v>407</v>
      </c>
      <c r="D357" s="536"/>
      <c r="E357" s="530"/>
      <c r="F357" s="485" t="s">
        <v>24</v>
      </c>
      <c r="G357" s="538">
        <v>1</v>
      </c>
      <c r="H357" s="367"/>
      <c r="I357" s="367"/>
      <c r="J357" s="367"/>
      <c r="K357" s="367"/>
      <c r="L357" s="486"/>
    </row>
    <row r="358" spans="2:12" s="478" customFormat="1" ht="18" customHeight="1">
      <c r="B358" s="471">
        <v>10</v>
      </c>
      <c r="C358" s="535" t="s">
        <v>408</v>
      </c>
      <c r="D358" s="536"/>
      <c r="E358" s="530"/>
      <c r="F358" s="485" t="s">
        <v>24</v>
      </c>
      <c r="G358" s="538">
        <v>1</v>
      </c>
      <c r="H358" s="367"/>
      <c r="I358" s="367"/>
      <c r="J358" s="367"/>
      <c r="K358" s="367"/>
      <c r="L358" s="486"/>
    </row>
    <row r="359" spans="2:12" s="478" customFormat="1" ht="18" customHeight="1">
      <c r="B359" s="471">
        <v>11</v>
      </c>
      <c r="C359" s="535" t="s">
        <v>409</v>
      </c>
      <c r="D359" s="536"/>
      <c r="E359" s="530"/>
      <c r="F359" s="485" t="s">
        <v>24</v>
      </c>
      <c r="G359" s="398">
        <v>1</v>
      </c>
      <c r="H359" s="367"/>
      <c r="I359" s="367"/>
      <c r="J359" s="367"/>
      <c r="K359" s="367"/>
      <c r="L359" s="486"/>
    </row>
    <row r="360" spans="2:12" s="478" customFormat="1" ht="18" customHeight="1">
      <c r="B360" s="471">
        <v>12</v>
      </c>
      <c r="C360" s="535" t="s">
        <v>410</v>
      </c>
      <c r="D360" s="536"/>
      <c r="E360" s="530"/>
      <c r="F360" s="485" t="s">
        <v>24</v>
      </c>
      <c r="G360" s="416">
        <v>0</v>
      </c>
      <c r="H360" s="367"/>
      <c r="I360" s="367"/>
      <c r="J360" s="367"/>
      <c r="K360" s="367"/>
      <c r="L360" s="486"/>
    </row>
    <row r="361" spans="2:12" s="478" customFormat="1" ht="18" customHeight="1">
      <c r="B361" s="471">
        <v>13</v>
      </c>
      <c r="C361" s="535" t="s">
        <v>412</v>
      </c>
      <c r="D361" s="536"/>
      <c r="E361" s="530"/>
      <c r="F361" s="485" t="s">
        <v>24</v>
      </c>
      <c r="G361" s="398">
        <v>1</v>
      </c>
      <c r="H361" s="367"/>
      <c r="I361" s="367"/>
      <c r="J361" s="367"/>
      <c r="K361" s="367"/>
      <c r="L361" s="486"/>
    </row>
    <row r="362" spans="2:12" s="478" customFormat="1" ht="18" customHeight="1">
      <c r="B362" s="471">
        <v>14</v>
      </c>
      <c r="C362" s="535" t="s">
        <v>413</v>
      </c>
      <c r="D362" s="536"/>
      <c r="E362" s="530"/>
      <c r="F362" s="485" t="s">
        <v>24</v>
      </c>
      <c r="G362" s="538">
        <v>1</v>
      </c>
      <c r="H362" s="367"/>
      <c r="I362" s="367"/>
      <c r="J362" s="367"/>
      <c r="K362" s="367"/>
      <c r="L362" s="486"/>
    </row>
    <row r="363" spans="2:12" s="478" customFormat="1" ht="18" customHeight="1">
      <c r="B363" s="471">
        <v>15</v>
      </c>
      <c r="C363" s="535" t="s">
        <v>414</v>
      </c>
      <c r="D363" s="536"/>
      <c r="E363" s="530"/>
      <c r="F363" s="485" t="s">
        <v>24</v>
      </c>
      <c r="G363" s="538">
        <v>1</v>
      </c>
      <c r="H363" s="367"/>
      <c r="I363" s="367"/>
      <c r="J363" s="367"/>
      <c r="K363" s="367"/>
      <c r="L363" s="486"/>
    </row>
    <row r="364" spans="2:12" s="478" customFormat="1" ht="18" customHeight="1">
      <c r="B364" s="471">
        <v>16</v>
      </c>
      <c r="C364" s="535" t="s">
        <v>415</v>
      </c>
      <c r="D364" s="536"/>
      <c r="E364" s="530"/>
      <c r="F364" s="485" t="s">
        <v>24</v>
      </c>
      <c r="G364" s="398">
        <v>1</v>
      </c>
      <c r="H364" s="367"/>
      <c r="I364" s="367"/>
      <c r="J364" s="367"/>
      <c r="K364" s="367"/>
      <c r="L364" s="486"/>
    </row>
    <row r="365" spans="2:12" s="478" customFormat="1" ht="18" customHeight="1">
      <c r="B365" s="471">
        <v>17</v>
      </c>
      <c r="C365" s="535" t="s">
        <v>416</v>
      </c>
      <c r="D365" s="536"/>
      <c r="E365" s="530"/>
      <c r="F365" s="485" t="s">
        <v>24</v>
      </c>
      <c r="G365" s="416">
        <v>2</v>
      </c>
      <c r="H365" s="367"/>
      <c r="I365" s="367"/>
      <c r="J365" s="367"/>
      <c r="K365" s="367"/>
      <c r="L365" s="486"/>
    </row>
    <row r="366" spans="2:12" s="478" customFormat="1" ht="18" customHeight="1">
      <c r="B366" s="471">
        <v>18</v>
      </c>
      <c r="C366" s="535" t="s">
        <v>417</v>
      </c>
      <c r="D366" s="536"/>
      <c r="E366" s="530"/>
      <c r="F366" s="485" t="s">
        <v>24</v>
      </c>
      <c r="G366" s="398">
        <v>2</v>
      </c>
      <c r="H366" s="367"/>
      <c r="I366" s="367"/>
      <c r="J366" s="367"/>
      <c r="K366" s="367"/>
      <c r="L366" s="486"/>
    </row>
    <row r="367" spans="2:12" s="478" customFormat="1" ht="18" customHeight="1">
      <c r="B367" s="471">
        <v>19</v>
      </c>
      <c r="C367" s="535" t="s">
        <v>418</v>
      </c>
      <c r="D367" s="536"/>
      <c r="E367" s="530"/>
      <c r="F367" s="485" t="s">
        <v>24</v>
      </c>
      <c r="G367" s="398">
        <v>2</v>
      </c>
      <c r="H367" s="367"/>
      <c r="I367" s="367"/>
      <c r="J367" s="367"/>
      <c r="K367" s="367"/>
      <c r="L367" s="486"/>
    </row>
    <row r="368" spans="2:12" s="478" customFormat="1" ht="18" customHeight="1">
      <c r="B368" s="471">
        <v>20</v>
      </c>
      <c r="C368" s="535" t="s">
        <v>419</v>
      </c>
      <c r="D368" s="536"/>
      <c r="E368" s="530"/>
      <c r="F368" s="485" t="s">
        <v>24</v>
      </c>
      <c r="G368" s="416">
        <v>2</v>
      </c>
      <c r="H368" s="367"/>
      <c r="I368" s="367"/>
      <c r="J368" s="367"/>
      <c r="K368" s="367"/>
      <c r="L368" s="486"/>
    </row>
    <row r="369" spans="2:12" s="478" customFormat="1" ht="18" customHeight="1">
      <c r="B369" s="471"/>
      <c r="C369" s="535" t="s">
        <v>432</v>
      </c>
      <c r="D369" s="536"/>
      <c r="E369" s="530"/>
      <c r="F369" s="485"/>
      <c r="G369" s="540"/>
      <c r="H369" s="367"/>
      <c r="I369" s="367"/>
      <c r="J369" s="367"/>
      <c r="K369" s="367"/>
      <c r="L369" s="486"/>
    </row>
    <row r="370" spans="2:12" s="478" customFormat="1" ht="18" customHeight="1">
      <c r="B370" s="471">
        <v>21</v>
      </c>
      <c r="C370" s="535" t="s">
        <v>420</v>
      </c>
      <c r="D370" s="536"/>
      <c r="E370" s="530"/>
      <c r="F370" s="485" t="s">
        <v>24</v>
      </c>
      <c r="G370" s="398">
        <v>1</v>
      </c>
      <c r="H370" s="367"/>
      <c r="I370" s="367"/>
      <c r="J370" s="367"/>
      <c r="K370" s="367"/>
      <c r="L370" s="486"/>
    </row>
    <row r="371" spans="2:12" s="478" customFormat="1" ht="18" customHeight="1">
      <c r="B371" s="471">
        <v>22</v>
      </c>
      <c r="C371" s="535" t="s">
        <v>421</v>
      </c>
      <c r="D371" s="536"/>
      <c r="E371" s="530"/>
      <c r="F371" s="485" t="s">
        <v>24</v>
      </c>
      <c r="G371" s="398">
        <v>1</v>
      </c>
      <c r="H371" s="367"/>
      <c r="I371" s="367"/>
      <c r="J371" s="367"/>
      <c r="K371" s="367"/>
      <c r="L371" s="486"/>
    </row>
    <row r="372" spans="2:12" s="478" customFormat="1" ht="18" customHeight="1">
      <c r="B372" s="471">
        <v>23</v>
      </c>
      <c r="C372" s="535" t="s">
        <v>422</v>
      </c>
      <c r="D372" s="536"/>
      <c r="E372" s="530"/>
      <c r="F372" s="485" t="s">
        <v>24</v>
      </c>
      <c r="G372" s="398">
        <v>1</v>
      </c>
      <c r="H372" s="367"/>
      <c r="I372" s="367"/>
      <c r="J372" s="367"/>
      <c r="K372" s="367"/>
      <c r="L372" s="486"/>
    </row>
    <row r="373" spans="2:12" s="478" customFormat="1" ht="18" customHeight="1">
      <c r="B373" s="471">
        <v>24</v>
      </c>
      <c r="C373" s="535" t="s">
        <v>423</v>
      </c>
      <c r="D373" s="536"/>
      <c r="E373" s="530"/>
      <c r="F373" s="485" t="s">
        <v>24</v>
      </c>
      <c r="G373" s="398">
        <v>1</v>
      </c>
      <c r="H373" s="367"/>
      <c r="I373" s="367"/>
      <c r="J373" s="367"/>
      <c r="K373" s="367"/>
      <c r="L373" s="486"/>
    </row>
    <row r="374" spans="2:12" s="478" customFormat="1" ht="18" customHeight="1">
      <c r="B374" s="471">
        <v>25</v>
      </c>
      <c r="C374" s="535" t="s">
        <v>424</v>
      </c>
      <c r="D374" s="536"/>
      <c r="E374" s="530"/>
      <c r="F374" s="485" t="s">
        <v>24</v>
      </c>
      <c r="G374" s="398">
        <v>1</v>
      </c>
      <c r="H374" s="367"/>
      <c r="I374" s="367"/>
      <c r="J374" s="367"/>
      <c r="K374" s="367"/>
      <c r="L374" s="486"/>
    </row>
    <row r="375" spans="2:12" s="478" customFormat="1" ht="18" customHeight="1">
      <c r="B375" s="471">
        <v>26</v>
      </c>
      <c r="C375" s="535" t="s">
        <v>425</v>
      </c>
      <c r="D375" s="536"/>
      <c r="E375" s="530"/>
      <c r="F375" s="485" t="s">
        <v>24</v>
      </c>
      <c r="G375" s="398">
        <v>1</v>
      </c>
      <c r="H375" s="367"/>
      <c r="I375" s="367"/>
      <c r="J375" s="367"/>
      <c r="K375" s="367"/>
      <c r="L375" s="486"/>
    </row>
    <row r="376" spans="2:12" s="478" customFormat="1" ht="18" customHeight="1">
      <c r="B376" s="471">
        <v>27</v>
      </c>
      <c r="C376" s="535" t="s">
        <v>426</v>
      </c>
      <c r="D376" s="536"/>
      <c r="E376" s="530"/>
      <c r="F376" s="485" t="s">
        <v>24</v>
      </c>
      <c r="G376" s="398">
        <v>1</v>
      </c>
      <c r="H376" s="367"/>
      <c r="I376" s="367"/>
      <c r="J376" s="367"/>
      <c r="K376" s="367"/>
      <c r="L376" s="486"/>
    </row>
    <row r="377" spans="2:12" s="478" customFormat="1" ht="18" customHeight="1">
      <c r="B377" s="471">
        <v>28</v>
      </c>
      <c r="C377" s="535" t="s">
        <v>427</v>
      </c>
      <c r="D377" s="536"/>
      <c r="E377" s="530"/>
      <c r="F377" s="485" t="s">
        <v>24</v>
      </c>
      <c r="G377" s="398">
        <v>1</v>
      </c>
      <c r="H377" s="367"/>
      <c r="I377" s="367"/>
      <c r="J377" s="367"/>
      <c r="K377" s="367"/>
      <c r="L377" s="486"/>
    </row>
    <row r="378" spans="2:12" s="478" customFormat="1" ht="18" customHeight="1">
      <c r="B378" s="471">
        <v>29</v>
      </c>
      <c r="C378" s="535" t="s">
        <v>428</v>
      </c>
      <c r="D378" s="536"/>
      <c r="E378" s="530"/>
      <c r="F378" s="485" t="s">
        <v>24</v>
      </c>
      <c r="G378" s="398">
        <v>1</v>
      </c>
      <c r="H378" s="367"/>
      <c r="I378" s="367"/>
      <c r="J378" s="367"/>
      <c r="K378" s="367"/>
      <c r="L378" s="486"/>
    </row>
    <row r="379" spans="2:12" s="478" customFormat="1" ht="18" customHeight="1">
      <c r="B379" s="471">
        <v>30</v>
      </c>
      <c r="C379" s="535" t="s">
        <v>429</v>
      </c>
      <c r="D379" s="536"/>
      <c r="E379" s="530"/>
      <c r="F379" s="485" t="s">
        <v>24</v>
      </c>
      <c r="G379" s="398">
        <v>1</v>
      </c>
      <c r="H379" s="367"/>
      <c r="I379" s="367"/>
      <c r="J379" s="367"/>
      <c r="K379" s="367"/>
      <c r="L379" s="486"/>
    </row>
    <row r="380" spans="2:12" s="478" customFormat="1" ht="18" customHeight="1">
      <c r="B380" s="471">
        <v>31</v>
      </c>
      <c r="C380" s="535" t="s">
        <v>430</v>
      </c>
      <c r="D380" s="536"/>
      <c r="E380" s="530"/>
      <c r="F380" s="485" t="s">
        <v>24</v>
      </c>
      <c r="G380" s="398">
        <v>1</v>
      </c>
      <c r="H380" s="367"/>
      <c r="I380" s="367"/>
      <c r="J380" s="367"/>
      <c r="K380" s="367"/>
      <c r="L380" s="486"/>
    </row>
    <row r="381" spans="2:12" s="478" customFormat="1" ht="18" customHeight="1">
      <c r="B381" s="471">
        <v>32</v>
      </c>
      <c r="C381" s="535" t="s">
        <v>431</v>
      </c>
      <c r="D381" s="536"/>
      <c r="E381" s="530"/>
      <c r="F381" s="485" t="s">
        <v>24</v>
      </c>
      <c r="G381" s="398">
        <v>1</v>
      </c>
      <c r="H381" s="367"/>
      <c r="I381" s="367"/>
      <c r="J381" s="367"/>
      <c r="K381" s="367"/>
      <c r="L381" s="486"/>
    </row>
    <row r="382" spans="2:12" s="478" customFormat="1" ht="18" customHeight="1">
      <c r="B382" s="471">
        <v>33</v>
      </c>
      <c r="C382" s="535" t="s">
        <v>430</v>
      </c>
      <c r="D382" s="536"/>
      <c r="E382" s="530"/>
      <c r="F382" s="485" t="s">
        <v>24</v>
      </c>
      <c r="G382" s="398">
        <v>1</v>
      </c>
      <c r="H382" s="367"/>
      <c r="I382" s="367"/>
      <c r="J382" s="367"/>
      <c r="K382" s="367"/>
      <c r="L382" s="486"/>
    </row>
    <row r="383" spans="2:12" s="478" customFormat="1" ht="18" customHeight="1">
      <c r="B383" s="471">
        <v>34</v>
      </c>
      <c r="C383" s="535" t="s">
        <v>433</v>
      </c>
      <c r="D383" s="536"/>
      <c r="E383" s="530"/>
      <c r="F383" s="485" t="s">
        <v>24</v>
      </c>
      <c r="G383" s="398">
        <v>1</v>
      </c>
      <c r="H383" s="367"/>
      <c r="I383" s="367"/>
      <c r="J383" s="367"/>
      <c r="K383" s="367"/>
      <c r="L383" s="486"/>
    </row>
    <row r="384" spans="2:12" s="478" customFormat="1" ht="18" customHeight="1">
      <c r="B384" s="471">
        <v>35</v>
      </c>
      <c r="C384" s="535" t="s">
        <v>430</v>
      </c>
      <c r="D384" s="536"/>
      <c r="E384" s="530"/>
      <c r="F384" s="485" t="s">
        <v>24</v>
      </c>
      <c r="G384" s="398">
        <v>1</v>
      </c>
      <c r="H384" s="367"/>
      <c r="I384" s="367"/>
      <c r="J384" s="367"/>
      <c r="K384" s="367"/>
      <c r="L384" s="486"/>
    </row>
    <row r="385" spans="2:12" s="478" customFormat="1" ht="18" customHeight="1">
      <c r="B385" s="471">
        <v>36</v>
      </c>
      <c r="C385" s="535" t="s">
        <v>434</v>
      </c>
      <c r="D385" s="536"/>
      <c r="E385" s="530"/>
      <c r="F385" s="485" t="s">
        <v>24</v>
      </c>
      <c r="G385" s="398">
        <v>1</v>
      </c>
      <c r="H385" s="367"/>
      <c r="I385" s="367"/>
      <c r="J385" s="367"/>
      <c r="K385" s="367"/>
      <c r="L385" s="486"/>
    </row>
    <row r="386" spans="2:12" s="478" customFormat="1" ht="18" customHeight="1">
      <c r="B386" s="471">
        <v>37</v>
      </c>
      <c r="C386" s="535" t="s">
        <v>430</v>
      </c>
      <c r="D386" s="536"/>
      <c r="E386" s="530"/>
      <c r="F386" s="485" t="s">
        <v>24</v>
      </c>
      <c r="G386" s="398">
        <v>1</v>
      </c>
      <c r="H386" s="367"/>
      <c r="I386" s="367"/>
      <c r="J386" s="367"/>
      <c r="K386" s="367"/>
      <c r="L386" s="486"/>
    </row>
    <row r="387" spans="2:12" s="478" customFormat="1" ht="18" customHeight="1">
      <c r="B387" s="471">
        <v>38</v>
      </c>
      <c r="C387" s="535" t="s">
        <v>435</v>
      </c>
      <c r="D387" s="536"/>
      <c r="E387" s="530"/>
      <c r="F387" s="485" t="s">
        <v>24</v>
      </c>
      <c r="G387" s="398">
        <v>1</v>
      </c>
      <c r="H387" s="367"/>
      <c r="I387" s="367"/>
      <c r="J387" s="367"/>
      <c r="K387" s="367"/>
      <c r="L387" s="486"/>
    </row>
    <row r="388" spans="2:12" s="478" customFormat="1" ht="18" customHeight="1">
      <c r="B388" s="471">
        <v>39</v>
      </c>
      <c r="C388" s="535" t="s">
        <v>436</v>
      </c>
      <c r="D388" s="536"/>
      <c r="E388" s="530"/>
      <c r="F388" s="485" t="s">
        <v>24</v>
      </c>
      <c r="G388" s="398">
        <v>1</v>
      </c>
      <c r="H388" s="367"/>
      <c r="I388" s="367"/>
      <c r="J388" s="367"/>
      <c r="K388" s="367"/>
      <c r="L388" s="486"/>
    </row>
    <row r="389" spans="2:12" s="478" customFormat="1" ht="18" customHeight="1">
      <c r="B389" s="471">
        <v>40</v>
      </c>
      <c r="C389" s="535" t="s">
        <v>437</v>
      </c>
      <c r="D389" s="536"/>
      <c r="E389" s="530"/>
      <c r="F389" s="485" t="s">
        <v>24</v>
      </c>
      <c r="G389" s="398">
        <v>1</v>
      </c>
      <c r="H389" s="367"/>
      <c r="I389" s="367"/>
      <c r="J389" s="367"/>
      <c r="K389" s="367"/>
      <c r="L389" s="486"/>
    </row>
    <row r="390" spans="2:12" s="478" customFormat="1" ht="18" customHeight="1">
      <c r="B390" s="471">
        <v>41</v>
      </c>
      <c r="C390" s="535" t="s">
        <v>438</v>
      </c>
      <c r="D390" s="536"/>
      <c r="E390" s="530"/>
      <c r="F390" s="485" t="s">
        <v>24</v>
      </c>
      <c r="G390" s="398">
        <v>1</v>
      </c>
      <c r="H390" s="367"/>
      <c r="I390" s="367"/>
      <c r="J390" s="367"/>
      <c r="K390" s="367"/>
      <c r="L390" s="486"/>
    </row>
    <row r="391" spans="2:12" s="478" customFormat="1" ht="18" customHeight="1">
      <c r="B391" s="471">
        <v>42</v>
      </c>
      <c r="C391" s="535" t="s">
        <v>439</v>
      </c>
      <c r="D391" s="536"/>
      <c r="E391" s="530"/>
      <c r="F391" s="485" t="s">
        <v>24</v>
      </c>
      <c r="G391" s="398">
        <v>1</v>
      </c>
      <c r="H391" s="367"/>
      <c r="I391" s="367"/>
      <c r="J391" s="367"/>
      <c r="K391" s="367"/>
      <c r="L391" s="486"/>
    </row>
    <row r="392" spans="2:12" s="478" customFormat="1" ht="18" customHeight="1">
      <c r="B392" s="471">
        <v>43</v>
      </c>
      <c r="C392" s="535" t="s">
        <v>440</v>
      </c>
      <c r="D392" s="536"/>
      <c r="E392" s="530"/>
      <c r="F392" s="485" t="s">
        <v>24</v>
      </c>
      <c r="G392" s="398">
        <v>1</v>
      </c>
      <c r="H392" s="367"/>
      <c r="I392" s="367"/>
      <c r="J392" s="367"/>
      <c r="K392" s="367"/>
      <c r="L392" s="486"/>
    </row>
    <row r="393" spans="2:12" s="478" customFormat="1" ht="18" customHeight="1">
      <c r="B393" s="471">
        <v>44</v>
      </c>
      <c r="C393" s="535" t="s">
        <v>441</v>
      </c>
      <c r="D393" s="536"/>
      <c r="E393" s="530"/>
      <c r="F393" s="485" t="s">
        <v>24</v>
      </c>
      <c r="G393" s="398">
        <v>1</v>
      </c>
      <c r="H393" s="367"/>
      <c r="I393" s="367"/>
      <c r="J393" s="367"/>
      <c r="K393" s="367"/>
      <c r="L393" s="486"/>
    </row>
    <row r="394" spans="2:12" s="478" customFormat="1" ht="18" customHeight="1">
      <c r="B394" s="471">
        <v>45</v>
      </c>
      <c r="C394" s="535" t="s">
        <v>442</v>
      </c>
      <c r="D394" s="536"/>
      <c r="E394" s="530"/>
      <c r="F394" s="485" t="s">
        <v>24</v>
      </c>
      <c r="G394" s="398">
        <v>1</v>
      </c>
      <c r="H394" s="367"/>
      <c r="I394" s="367"/>
      <c r="J394" s="367"/>
      <c r="K394" s="367"/>
      <c r="L394" s="486"/>
    </row>
    <row r="395" spans="2:12" s="478" customFormat="1" ht="18" customHeight="1">
      <c r="B395" s="471">
        <v>46</v>
      </c>
      <c r="C395" s="539" t="s">
        <v>440</v>
      </c>
      <c r="D395" s="536"/>
      <c r="E395" s="530"/>
      <c r="F395" s="485" t="s">
        <v>24</v>
      </c>
      <c r="G395" s="398">
        <v>1</v>
      </c>
      <c r="H395" s="367"/>
      <c r="I395" s="367"/>
      <c r="J395" s="367"/>
      <c r="K395" s="367"/>
      <c r="L395" s="486"/>
    </row>
    <row r="396" spans="2:12" s="478" customFormat="1" ht="18" customHeight="1">
      <c r="B396" s="471">
        <v>47</v>
      </c>
      <c r="C396" s="539" t="s">
        <v>441</v>
      </c>
      <c r="D396" s="536"/>
      <c r="E396" s="530"/>
      <c r="F396" s="485" t="s">
        <v>24</v>
      </c>
      <c r="G396" s="398">
        <v>1</v>
      </c>
      <c r="H396" s="367"/>
      <c r="I396" s="367"/>
      <c r="J396" s="367"/>
      <c r="K396" s="367"/>
      <c r="L396" s="486"/>
    </row>
    <row r="397" spans="2:12" s="478" customFormat="1" ht="18" customHeight="1">
      <c r="B397" s="471">
        <v>48</v>
      </c>
      <c r="C397" s="535" t="s">
        <v>443</v>
      </c>
      <c r="D397" s="536"/>
      <c r="E397" s="530"/>
      <c r="F397" s="485" t="s">
        <v>24</v>
      </c>
      <c r="G397" s="398">
        <v>1</v>
      </c>
      <c r="H397" s="367"/>
      <c r="I397" s="367"/>
      <c r="J397" s="367"/>
      <c r="K397" s="367"/>
      <c r="L397" s="486"/>
    </row>
    <row r="398" spans="2:12" s="478" customFormat="1" ht="18" customHeight="1">
      <c r="B398" s="471">
        <v>49</v>
      </c>
      <c r="C398" s="539" t="s">
        <v>440</v>
      </c>
      <c r="D398" s="536"/>
      <c r="E398" s="530"/>
      <c r="F398" s="485" t="s">
        <v>24</v>
      </c>
      <c r="G398" s="398">
        <v>1</v>
      </c>
      <c r="H398" s="367"/>
      <c r="I398" s="367"/>
      <c r="J398" s="367"/>
      <c r="K398" s="367"/>
      <c r="L398" s="486"/>
    </row>
    <row r="399" spans="2:12" s="478" customFormat="1" ht="18" customHeight="1">
      <c r="B399" s="471">
        <v>50</v>
      </c>
      <c r="C399" s="539" t="s">
        <v>441</v>
      </c>
      <c r="D399" s="536"/>
      <c r="E399" s="530"/>
      <c r="F399" s="485" t="s">
        <v>24</v>
      </c>
      <c r="G399" s="398">
        <v>1</v>
      </c>
      <c r="H399" s="367"/>
      <c r="I399" s="367"/>
      <c r="J399" s="367"/>
      <c r="K399" s="367"/>
      <c r="L399" s="486"/>
    </row>
    <row r="400" spans="2:12" s="478" customFormat="1" ht="18" customHeight="1">
      <c r="B400" s="471">
        <v>51</v>
      </c>
      <c r="C400" s="535" t="s">
        <v>444</v>
      </c>
      <c r="D400" s="536"/>
      <c r="E400" s="530"/>
      <c r="F400" s="485" t="s">
        <v>24</v>
      </c>
      <c r="G400" s="398">
        <v>1</v>
      </c>
      <c r="H400" s="367"/>
      <c r="I400" s="367"/>
      <c r="J400" s="367"/>
      <c r="K400" s="367"/>
      <c r="L400" s="486"/>
    </row>
    <row r="401" spans="2:12" s="478" customFormat="1" ht="18" customHeight="1">
      <c r="B401" s="471">
        <v>52</v>
      </c>
      <c r="C401" s="539" t="s">
        <v>445</v>
      </c>
      <c r="D401" s="536"/>
      <c r="E401" s="530"/>
      <c r="F401" s="485" t="s">
        <v>24</v>
      </c>
      <c r="G401" s="398">
        <v>1</v>
      </c>
      <c r="H401" s="367"/>
      <c r="I401" s="367"/>
      <c r="J401" s="367"/>
      <c r="K401" s="367"/>
      <c r="L401" s="486"/>
    </row>
    <row r="402" spans="2:12" s="478" customFormat="1" ht="18" customHeight="1">
      <c r="B402" s="471">
        <v>53</v>
      </c>
      <c r="C402" s="539" t="s">
        <v>446</v>
      </c>
      <c r="D402" s="536"/>
      <c r="E402" s="530"/>
      <c r="F402" s="485" t="s">
        <v>24</v>
      </c>
      <c r="G402" s="538">
        <v>1</v>
      </c>
      <c r="H402" s="367"/>
      <c r="I402" s="367"/>
      <c r="J402" s="367"/>
      <c r="K402" s="367"/>
      <c r="L402" s="486"/>
    </row>
    <row r="403" spans="2:12" s="478" customFormat="1" ht="18" customHeight="1">
      <c r="B403" s="471">
        <v>54</v>
      </c>
      <c r="C403" s="535" t="s">
        <v>447</v>
      </c>
      <c r="D403" s="536"/>
      <c r="E403" s="530"/>
      <c r="F403" s="485" t="s">
        <v>24</v>
      </c>
      <c r="G403" s="398">
        <v>2</v>
      </c>
      <c r="H403" s="367"/>
      <c r="I403" s="367"/>
      <c r="J403" s="367"/>
      <c r="K403" s="367"/>
      <c r="L403" s="486"/>
    </row>
    <row r="404" spans="2:12" s="478" customFormat="1" ht="18" customHeight="1">
      <c r="B404" s="471">
        <v>55</v>
      </c>
      <c r="C404" s="539" t="s">
        <v>448</v>
      </c>
      <c r="D404" s="536"/>
      <c r="E404" s="530"/>
      <c r="F404" s="485" t="s">
        <v>24</v>
      </c>
      <c r="G404" s="416">
        <v>2</v>
      </c>
      <c r="H404" s="367"/>
      <c r="I404" s="367"/>
      <c r="J404" s="367"/>
      <c r="K404" s="367"/>
      <c r="L404" s="486"/>
    </row>
    <row r="405" spans="2:12" s="478" customFormat="1" ht="18" customHeight="1">
      <c r="B405" s="471">
        <v>56</v>
      </c>
      <c r="C405" s="539" t="s">
        <v>449</v>
      </c>
      <c r="D405" s="541"/>
      <c r="E405" s="542"/>
      <c r="F405" s="485" t="s">
        <v>24</v>
      </c>
      <c r="G405" s="398">
        <v>2</v>
      </c>
      <c r="H405" s="367"/>
      <c r="I405" s="367"/>
      <c r="J405" s="367"/>
      <c r="K405" s="367"/>
      <c r="L405" s="486"/>
    </row>
    <row r="406" spans="2:12" s="478" customFormat="1" ht="18" customHeight="1">
      <c r="B406" s="471">
        <v>57</v>
      </c>
      <c r="C406" s="535" t="s">
        <v>450</v>
      </c>
      <c r="D406" s="541"/>
      <c r="E406" s="542"/>
      <c r="F406" s="485" t="s">
        <v>24</v>
      </c>
      <c r="G406" s="416">
        <v>1</v>
      </c>
      <c r="H406" s="367"/>
      <c r="I406" s="367"/>
      <c r="J406" s="367"/>
      <c r="K406" s="367"/>
      <c r="L406" s="486"/>
    </row>
    <row r="407" spans="2:12" s="478" customFormat="1" ht="18" customHeight="1">
      <c r="B407" s="471">
        <v>58</v>
      </c>
      <c r="C407" s="539" t="s">
        <v>451</v>
      </c>
      <c r="D407" s="541"/>
      <c r="E407" s="542"/>
      <c r="F407" s="485" t="s">
        <v>24</v>
      </c>
      <c r="G407" s="398">
        <v>1</v>
      </c>
      <c r="H407" s="367"/>
      <c r="I407" s="367"/>
      <c r="J407" s="367"/>
      <c r="K407" s="367"/>
      <c r="L407" s="486"/>
    </row>
    <row r="408" spans="2:12" s="478" customFormat="1" ht="18" customHeight="1">
      <c r="B408" s="471">
        <v>59</v>
      </c>
      <c r="C408" s="539" t="s">
        <v>452</v>
      </c>
      <c r="D408" s="541"/>
      <c r="E408" s="542"/>
      <c r="F408" s="485" t="s">
        <v>24</v>
      </c>
      <c r="G408" s="398">
        <v>1</v>
      </c>
      <c r="H408" s="367"/>
      <c r="I408" s="367"/>
      <c r="J408" s="367"/>
      <c r="K408" s="367"/>
      <c r="L408" s="486"/>
    </row>
    <row r="409" spans="2:12" s="478" customFormat="1" ht="18" customHeight="1">
      <c r="B409" s="471">
        <v>60</v>
      </c>
      <c r="C409" s="535" t="s">
        <v>453</v>
      </c>
      <c r="D409" s="541"/>
      <c r="E409" s="542"/>
      <c r="F409" s="485" t="s">
        <v>24</v>
      </c>
      <c r="G409" s="398">
        <v>1</v>
      </c>
      <c r="H409" s="367"/>
      <c r="I409" s="367"/>
      <c r="J409" s="367"/>
      <c r="K409" s="367"/>
      <c r="L409" s="486"/>
    </row>
    <row r="410" spans="2:12" s="478" customFormat="1" ht="18" customHeight="1">
      <c r="B410" s="471">
        <v>61</v>
      </c>
      <c r="C410" s="535" t="s">
        <v>454</v>
      </c>
      <c r="D410" s="541"/>
      <c r="E410" s="542"/>
      <c r="F410" s="485" t="s">
        <v>24</v>
      </c>
      <c r="G410" s="398">
        <v>1</v>
      </c>
      <c r="H410" s="367"/>
      <c r="I410" s="367"/>
      <c r="J410" s="367"/>
      <c r="K410" s="367"/>
      <c r="L410" s="486"/>
    </row>
    <row r="411" spans="2:12" s="478" customFormat="1" ht="18" customHeight="1">
      <c r="B411" s="471">
        <v>62</v>
      </c>
      <c r="C411" s="539" t="s">
        <v>455</v>
      </c>
      <c r="D411" s="541"/>
      <c r="E411" s="542"/>
      <c r="F411" s="485" t="s">
        <v>24</v>
      </c>
      <c r="G411" s="398">
        <v>1</v>
      </c>
      <c r="H411" s="367"/>
      <c r="I411" s="367"/>
      <c r="J411" s="367"/>
      <c r="K411" s="367"/>
      <c r="L411" s="486"/>
    </row>
    <row r="412" spans="2:12" s="478" customFormat="1" ht="18" customHeight="1">
      <c r="B412" s="471">
        <v>63</v>
      </c>
      <c r="C412" s="535" t="s">
        <v>456</v>
      </c>
      <c r="D412" s="541"/>
      <c r="E412" s="542"/>
      <c r="F412" s="485" t="s">
        <v>24</v>
      </c>
      <c r="G412" s="398">
        <v>1</v>
      </c>
      <c r="H412" s="367"/>
      <c r="I412" s="367"/>
      <c r="J412" s="367"/>
      <c r="K412" s="367"/>
      <c r="L412" s="486"/>
    </row>
    <row r="413" spans="2:12" s="478" customFormat="1" ht="18" customHeight="1">
      <c r="B413" s="471">
        <v>64</v>
      </c>
      <c r="C413" s="539" t="s">
        <v>455</v>
      </c>
      <c r="D413" s="541"/>
      <c r="E413" s="542"/>
      <c r="F413" s="485" t="s">
        <v>24</v>
      </c>
      <c r="G413" s="398">
        <v>1</v>
      </c>
      <c r="H413" s="367"/>
      <c r="I413" s="367"/>
      <c r="J413" s="367"/>
      <c r="K413" s="367"/>
      <c r="L413" s="486"/>
    </row>
    <row r="414" spans="2:12" s="478" customFormat="1" ht="18" customHeight="1">
      <c r="B414" s="663">
        <v>65</v>
      </c>
      <c r="C414" s="664" t="s">
        <v>457</v>
      </c>
      <c r="D414" s="665"/>
      <c r="E414" s="666"/>
      <c r="F414" s="667" t="s">
        <v>24</v>
      </c>
      <c r="G414" s="668">
        <v>1</v>
      </c>
      <c r="H414" s="669"/>
      <c r="I414" s="669"/>
      <c r="J414" s="669"/>
      <c r="K414" s="669"/>
      <c r="L414" s="670"/>
    </row>
    <row r="415" spans="2:12" s="478" customFormat="1" ht="18" customHeight="1">
      <c r="B415" s="471">
        <v>66</v>
      </c>
      <c r="C415" s="660" t="s">
        <v>458</v>
      </c>
      <c r="D415" s="473"/>
      <c r="E415" s="474"/>
      <c r="F415" s="661" t="s">
        <v>24</v>
      </c>
      <c r="G415" s="543">
        <v>1</v>
      </c>
      <c r="H415" s="662"/>
      <c r="I415" s="662"/>
      <c r="J415" s="662"/>
      <c r="K415" s="662"/>
      <c r="L415" s="503"/>
    </row>
    <row r="416" spans="2:12" s="478" customFormat="1" ht="18" customHeight="1">
      <c r="B416" s="471">
        <v>67</v>
      </c>
      <c r="C416" s="535" t="s">
        <v>459</v>
      </c>
      <c r="D416" s="541"/>
      <c r="E416" s="542"/>
      <c r="F416" s="485" t="s">
        <v>24</v>
      </c>
      <c r="G416" s="416">
        <v>1</v>
      </c>
      <c r="H416" s="367"/>
      <c r="I416" s="367"/>
      <c r="J416" s="367"/>
      <c r="K416" s="367"/>
      <c r="L416" s="486"/>
    </row>
    <row r="417" spans="2:12" s="478" customFormat="1" ht="18" customHeight="1">
      <c r="B417" s="471">
        <v>68</v>
      </c>
      <c r="C417" s="535" t="s">
        <v>460</v>
      </c>
      <c r="D417" s="541"/>
      <c r="E417" s="542"/>
      <c r="F417" s="485" t="s">
        <v>24</v>
      </c>
      <c r="G417" s="398">
        <v>1</v>
      </c>
      <c r="H417" s="367"/>
      <c r="I417" s="367"/>
      <c r="J417" s="367"/>
      <c r="K417" s="367"/>
      <c r="L417" s="486"/>
    </row>
    <row r="418" spans="2:12" s="478" customFormat="1" ht="18" customHeight="1">
      <c r="B418" s="471">
        <v>69</v>
      </c>
      <c r="C418" s="535" t="s">
        <v>461</v>
      </c>
      <c r="D418" s="541"/>
      <c r="E418" s="542"/>
      <c r="F418" s="485" t="s">
        <v>24</v>
      </c>
      <c r="G418" s="416">
        <v>1</v>
      </c>
      <c r="H418" s="367"/>
      <c r="I418" s="367"/>
      <c r="J418" s="367"/>
      <c r="K418" s="367"/>
      <c r="L418" s="486"/>
    </row>
    <row r="419" spans="2:12" s="478" customFormat="1" ht="18" customHeight="1">
      <c r="B419" s="471">
        <v>70</v>
      </c>
      <c r="C419" s="535" t="s">
        <v>462</v>
      </c>
      <c r="D419" s="541"/>
      <c r="E419" s="542"/>
      <c r="F419" s="485" t="s">
        <v>24</v>
      </c>
      <c r="G419" s="398">
        <v>12</v>
      </c>
      <c r="H419" s="367"/>
      <c r="I419" s="367"/>
      <c r="J419" s="367"/>
      <c r="K419" s="367"/>
      <c r="L419" s="486"/>
    </row>
    <row r="420" spans="2:12" ht="18" customHeight="1">
      <c r="B420" s="332"/>
      <c r="C420" s="376"/>
      <c r="D420" s="361"/>
      <c r="E420" s="494"/>
      <c r="F420" s="332"/>
      <c r="G420" s="544"/>
      <c r="H420" s="368"/>
      <c r="I420" s="389"/>
      <c r="J420" s="337"/>
      <c r="K420" s="389"/>
      <c r="L420" s="633"/>
    </row>
    <row r="421" spans="2:12" ht="18" customHeight="1">
      <c r="B421" s="324"/>
      <c r="C421" s="377" t="s">
        <v>138</v>
      </c>
      <c r="D421" s="488"/>
      <c r="E421" s="369"/>
      <c r="F421" s="324"/>
      <c r="G421" s="489"/>
      <c r="H421" s="490"/>
      <c r="I421" s="491"/>
      <c r="J421" s="492"/>
      <c r="K421" s="491"/>
      <c r="L421" s="330"/>
    </row>
    <row r="422" spans="2:12" ht="18" customHeight="1">
      <c r="B422" s="312"/>
      <c r="C422" s="457" t="s">
        <v>71</v>
      </c>
      <c r="D422" s="545"/>
      <c r="E422" s="546"/>
      <c r="F422" s="312"/>
      <c r="G422" s="453"/>
      <c r="H422" s="547"/>
      <c r="I422" s="547"/>
      <c r="J422" s="315"/>
      <c r="K422" s="547"/>
      <c r="L422" s="547"/>
    </row>
    <row r="423" spans="2:12" ht="18" customHeight="1">
      <c r="B423" s="332"/>
      <c r="C423" s="457" t="s">
        <v>139</v>
      </c>
      <c r="D423" s="545"/>
      <c r="E423" s="546"/>
      <c r="F423" s="312"/>
      <c r="G423" s="453"/>
      <c r="H423" s="547"/>
      <c r="I423" s="547"/>
      <c r="J423" s="315"/>
      <c r="K423" s="547"/>
      <c r="L423" s="547"/>
    </row>
    <row r="424" spans="2:12" ht="18" customHeight="1">
      <c r="B424" s="320">
        <v>1</v>
      </c>
      <c r="C424" s="356" t="s">
        <v>463</v>
      </c>
      <c r="D424" s="371"/>
      <c r="E424" s="401"/>
      <c r="F424" s="346" t="s">
        <v>24</v>
      </c>
      <c r="G424" s="336">
        <v>0</v>
      </c>
      <c r="H424" s="338"/>
      <c r="I424" s="338"/>
      <c r="J424" s="338"/>
      <c r="K424" s="338"/>
      <c r="L424" s="347"/>
    </row>
    <row r="425" spans="2:12" ht="18" customHeight="1">
      <c r="B425" s="320">
        <v>2</v>
      </c>
      <c r="C425" s="356" t="s">
        <v>464</v>
      </c>
      <c r="D425" s="371"/>
      <c r="E425" s="401"/>
      <c r="F425" s="346" t="s">
        <v>24</v>
      </c>
      <c r="G425" s="336">
        <v>0</v>
      </c>
      <c r="H425" s="338"/>
      <c r="I425" s="338"/>
      <c r="J425" s="338"/>
      <c r="K425" s="338"/>
      <c r="L425" s="347"/>
    </row>
    <row r="426" spans="2:12" ht="18" customHeight="1">
      <c r="B426" s="320">
        <v>3</v>
      </c>
      <c r="C426" s="356" t="s">
        <v>465</v>
      </c>
      <c r="D426" s="371"/>
      <c r="E426" s="401"/>
      <c r="F426" s="346" t="s">
        <v>24</v>
      </c>
      <c r="G426" s="336">
        <v>0</v>
      </c>
      <c r="H426" s="338"/>
      <c r="I426" s="338"/>
      <c r="J426" s="338"/>
      <c r="K426" s="338"/>
      <c r="L426" s="347"/>
    </row>
    <row r="427" spans="2:12" ht="18" customHeight="1">
      <c r="B427" s="320">
        <v>4</v>
      </c>
      <c r="C427" s="356" t="s">
        <v>466</v>
      </c>
      <c r="D427" s="371"/>
      <c r="E427" s="401"/>
      <c r="F427" s="346" t="s">
        <v>24</v>
      </c>
      <c r="G427" s="336">
        <v>0</v>
      </c>
      <c r="H427" s="338"/>
      <c r="I427" s="338"/>
      <c r="J427" s="338"/>
      <c r="K427" s="338"/>
      <c r="L427" s="347"/>
    </row>
    <row r="428" spans="2:12" ht="18" customHeight="1">
      <c r="B428" s="320">
        <v>5</v>
      </c>
      <c r="C428" s="356" t="s">
        <v>467</v>
      </c>
      <c r="D428" s="371"/>
      <c r="E428" s="401"/>
      <c r="F428" s="346" t="s">
        <v>24</v>
      </c>
      <c r="G428" s="336">
        <v>0</v>
      </c>
      <c r="H428" s="338"/>
      <c r="I428" s="338"/>
      <c r="J428" s="338"/>
      <c r="K428" s="338"/>
      <c r="L428" s="347"/>
    </row>
    <row r="429" spans="2:12" ht="18" customHeight="1">
      <c r="B429" s="320">
        <v>6</v>
      </c>
      <c r="C429" s="356" t="s">
        <v>468</v>
      </c>
      <c r="D429" s="371"/>
      <c r="E429" s="401"/>
      <c r="F429" s="346" t="s">
        <v>24</v>
      </c>
      <c r="G429" s="336">
        <v>0</v>
      </c>
      <c r="H429" s="338"/>
      <c r="I429" s="338"/>
      <c r="J429" s="338"/>
      <c r="K429" s="338"/>
      <c r="L429" s="347"/>
    </row>
    <row r="430" spans="2:12" ht="18" customHeight="1">
      <c r="B430" s="320">
        <v>7</v>
      </c>
      <c r="C430" s="356" t="s">
        <v>469</v>
      </c>
      <c r="D430" s="371"/>
      <c r="E430" s="401"/>
      <c r="F430" s="346" t="s">
        <v>24</v>
      </c>
      <c r="G430" s="336">
        <v>0</v>
      </c>
      <c r="H430" s="338"/>
      <c r="I430" s="338"/>
      <c r="J430" s="338"/>
      <c r="K430" s="338"/>
      <c r="L430" s="347"/>
    </row>
    <row r="431" spans="2:12" ht="18" customHeight="1">
      <c r="B431" s="320">
        <v>8</v>
      </c>
      <c r="C431" s="356" t="s">
        <v>470</v>
      </c>
      <c r="D431" s="371"/>
      <c r="E431" s="401"/>
      <c r="F431" s="346" t="s">
        <v>24</v>
      </c>
      <c r="G431" s="336">
        <v>0</v>
      </c>
      <c r="H431" s="338"/>
      <c r="I431" s="338"/>
      <c r="J431" s="338"/>
      <c r="K431" s="338"/>
      <c r="L431" s="347"/>
    </row>
    <row r="432" spans="2:12" ht="18" customHeight="1">
      <c r="B432" s="320">
        <v>9</v>
      </c>
      <c r="C432" s="356" t="s">
        <v>471</v>
      </c>
      <c r="D432" s="371"/>
      <c r="E432" s="401"/>
      <c r="F432" s="346" t="s">
        <v>24</v>
      </c>
      <c r="G432" s="336">
        <v>0</v>
      </c>
      <c r="H432" s="338"/>
      <c r="I432" s="338"/>
      <c r="J432" s="338"/>
      <c r="K432" s="338"/>
      <c r="L432" s="347"/>
    </row>
    <row r="433" spans="2:12" ht="18" customHeight="1">
      <c r="B433" s="320">
        <v>10</v>
      </c>
      <c r="C433" s="451" t="s">
        <v>472</v>
      </c>
      <c r="D433" s="371"/>
      <c r="E433" s="401"/>
      <c r="F433" s="346" t="s">
        <v>24</v>
      </c>
      <c r="G433" s="336">
        <v>0</v>
      </c>
      <c r="H433" s="338"/>
      <c r="I433" s="338"/>
      <c r="J433" s="338"/>
      <c r="K433" s="338"/>
      <c r="L433" s="347"/>
    </row>
    <row r="434" spans="2:12" ht="18" customHeight="1">
      <c r="B434" s="332"/>
      <c r="C434" s="341"/>
      <c r="D434" s="548"/>
      <c r="E434" s="510"/>
      <c r="F434" s="312"/>
      <c r="G434" s="453"/>
      <c r="H434" s="547"/>
      <c r="I434" s="547"/>
      <c r="J434" s="315"/>
      <c r="K434" s="547"/>
      <c r="L434" s="547"/>
    </row>
    <row r="435" spans="2:12" ht="18" customHeight="1">
      <c r="B435" s="324"/>
      <c r="C435" s="325" t="s">
        <v>153</v>
      </c>
      <c r="D435" s="326"/>
      <c r="E435" s="549"/>
      <c r="F435" s="324"/>
      <c r="G435" s="489"/>
      <c r="H435" s="490"/>
      <c r="I435" s="491"/>
      <c r="J435" s="492"/>
      <c r="K435" s="491"/>
      <c r="L435" s="330"/>
    </row>
    <row r="436" spans="2:12" s="358" customFormat="1" ht="18" customHeight="1">
      <c r="B436" s="550"/>
      <c r="C436" s="551"/>
      <c r="D436" s="552" t="s">
        <v>151</v>
      </c>
      <c r="E436" s="553"/>
      <c r="F436" s="550"/>
      <c r="G436" s="554"/>
      <c r="H436" s="555"/>
      <c r="I436" s="556"/>
      <c r="J436" s="557"/>
      <c r="K436" s="556"/>
      <c r="L436" s="384"/>
    </row>
    <row r="437" spans="2:12" s="358" customFormat="1" ht="18" customHeight="1">
      <c r="B437" s="399"/>
      <c r="C437" s="558"/>
      <c r="D437" s="559"/>
      <c r="E437" s="559"/>
      <c r="F437" s="560"/>
      <c r="G437" s="561"/>
      <c r="H437" s="562"/>
      <c r="I437" s="562"/>
      <c r="J437" s="563"/>
      <c r="K437" s="562"/>
      <c r="L437" s="564"/>
    </row>
    <row r="438" spans="2:12" s="358" customFormat="1" ht="18" customHeight="1">
      <c r="B438" s="324"/>
      <c r="C438" s="325" t="s">
        <v>152</v>
      </c>
      <c r="D438" s="326"/>
      <c r="E438" s="327"/>
      <c r="F438" s="324"/>
      <c r="G438" s="489"/>
      <c r="H438" s="490"/>
      <c r="I438" s="491"/>
      <c r="J438" s="492"/>
      <c r="K438" s="491"/>
      <c r="L438" s="491"/>
    </row>
    <row r="439" spans="2:12" ht="18" customHeight="1">
      <c r="B439" s="312"/>
      <c r="C439" s="350"/>
      <c r="D439" s="565" t="s">
        <v>513</v>
      </c>
      <c r="E439" s="566"/>
      <c r="F439" s="567"/>
      <c r="G439" s="313"/>
      <c r="H439" s="568"/>
      <c r="I439" s="568"/>
      <c r="J439" s="315"/>
      <c r="K439" s="568"/>
      <c r="L439" s="646"/>
    </row>
    <row r="440" spans="2:12" ht="18" customHeight="1">
      <c r="B440" s="320"/>
      <c r="C440" s="512" t="s">
        <v>323</v>
      </c>
      <c r="D440" s="570"/>
      <c r="E440" s="570"/>
      <c r="F440" s="346"/>
      <c r="G440" s="524"/>
      <c r="H440" s="525"/>
      <c r="I440" s="525"/>
      <c r="J440" s="525"/>
      <c r="K440" s="338"/>
      <c r="L440" s="347"/>
    </row>
    <row r="441" spans="2:12" ht="18" customHeight="1">
      <c r="B441" s="320"/>
      <c r="C441" s="451" t="s">
        <v>325</v>
      </c>
      <c r="D441" s="371"/>
      <c r="E441" s="401"/>
      <c r="F441" s="346" t="s">
        <v>24</v>
      </c>
      <c r="G441" s="336">
        <v>1</v>
      </c>
      <c r="H441" s="338"/>
      <c r="I441" s="338"/>
      <c r="J441" s="338"/>
      <c r="K441" s="338"/>
      <c r="L441" s="347"/>
    </row>
    <row r="442" spans="2:12" ht="18" customHeight="1">
      <c r="B442" s="320"/>
      <c r="C442" s="451" t="s">
        <v>326</v>
      </c>
      <c r="D442" s="371"/>
      <c r="E442" s="401"/>
      <c r="F442" s="346" t="s">
        <v>24</v>
      </c>
      <c r="G442" s="336">
        <v>1</v>
      </c>
      <c r="H442" s="338"/>
      <c r="I442" s="338"/>
      <c r="J442" s="338"/>
      <c r="K442" s="338"/>
      <c r="L442" s="347"/>
    </row>
    <row r="443" spans="2:12" ht="18" customHeight="1">
      <c r="B443" s="320"/>
      <c r="C443" s="451" t="s">
        <v>327</v>
      </c>
      <c r="D443" s="371"/>
      <c r="E443" s="401"/>
      <c r="F443" s="346" t="s">
        <v>24</v>
      </c>
      <c r="G443" s="336">
        <v>6</v>
      </c>
      <c r="H443" s="338"/>
      <c r="I443" s="338"/>
      <c r="J443" s="338"/>
      <c r="K443" s="338"/>
      <c r="L443" s="347"/>
    </row>
    <row r="444" spans="2:12" ht="18" customHeight="1">
      <c r="B444" s="320"/>
      <c r="C444" s="451" t="s">
        <v>328</v>
      </c>
      <c r="D444" s="371"/>
      <c r="E444" s="401"/>
      <c r="F444" s="346" t="s">
        <v>24</v>
      </c>
      <c r="G444" s="336">
        <v>4</v>
      </c>
      <c r="H444" s="338"/>
      <c r="I444" s="338"/>
      <c r="J444" s="338"/>
      <c r="K444" s="338"/>
      <c r="L444" s="347"/>
    </row>
    <row r="445" spans="2:12" ht="18" customHeight="1">
      <c r="B445" s="320"/>
      <c r="C445" s="451" t="s">
        <v>473</v>
      </c>
      <c r="D445" s="371"/>
      <c r="E445" s="401"/>
      <c r="F445" s="346" t="s">
        <v>24</v>
      </c>
      <c r="G445" s="336">
        <v>1</v>
      </c>
      <c r="H445" s="338"/>
      <c r="I445" s="338"/>
      <c r="J445" s="338"/>
      <c r="K445" s="338"/>
      <c r="L445" s="347"/>
    </row>
    <row r="446" spans="2:12" ht="18" customHeight="1">
      <c r="B446" s="320"/>
      <c r="C446" s="451" t="s">
        <v>329</v>
      </c>
      <c r="D446" s="371"/>
      <c r="E446" s="401"/>
      <c r="F446" s="346" t="s">
        <v>24</v>
      </c>
      <c r="G446" s="336">
        <v>4</v>
      </c>
      <c r="H446" s="338"/>
      <c r="I446" s="338"/>
      <c r="J446" s="338"/>
      <c r="K446" s="338"/>
      <c r="L446" s="347"/>
    </row>
    <row r="447" spans="2:12" ht="18" customHeight="1">
      <c r="B447" s="320"/>
      <c r="C447" s="451" t="s">
        <v>330</v>
      </c>
      <c r="D447" s="371"/>
      <c r="E447" s="401"/>
      <c r="F447" s="346" t="s">
        <v>24</v>
      </c>
      <c r="G447" s="336">
        <v>4</v>
      </c>
      <c r="H447" s="338"/>
      <c r="I447" s="338"/>
      <c r="J447" s="338"/>
      <c r="K447" s="338"/>
      <c r="L447" s="347"/>
    </row>
    <row r="448" spans="2:12" ht="18" customHeight="1">
      <c r="B448" s="571"/>
      <c r="C448" s="451" t="s">
        <v>331</v>
      </c>
      <c r="D448" s="371"/>
      <c r="E448" s="401"/>
      <c r="F448" s="346" t="s">
        <v>24</v>
      </c>
      <c r="G448" s="336">
        <v>5</v>
      </c>
      <c r="H448" s="338"/>
      <c r="I448" s="338"/>
      <c r="J448" s="338"/>
      <c r="K448" s="338"/>
      <c r="L448" s="347"/>
    </row>
    <row r="449" spans="2:12" ht="18" customHeight="1">
      <c r="B449" s="332"/>
      <c r="C449" s="247"/>
      <c r="D449" s="342"/>
      <c r="E449" s="343"/>
      <c r="F449" s="312"/>
      <c r="G449" s="313"/>
      <c r="H449" s="368"/>
      <c r="I449" s="389"/>
      <c r="J449" s="337"/>
      <c r="K449" s="389"/>
      <c r="L449" s="633"/>
    </row>
    <row r="450" spans="2:12" ht="18" customHeight="1">
      <c r="B450" s="324"/>
      <c r="C450" s="325" t="s">
        <v>150</v>
      </c>
      <c r="D450" s="326"/>
      <c r="E450" s="327"/>
      <c r="F450" s="324"/>
      <c r="G450" s="489"/>
      <c r="H450" s="490"/>
      <c r="I450" s="491"/>
      <c r="J450" s="492"/>
      <c r="K450" s="491"/>
      <c r="L450" s="330"/>
    </row>
    <row r="451" spans="2:12" ht="18" customHeight="1">
      <c r="B451" s="320"/>
      <c r="C451" s="572" t="s">
        <v>111</v>
      </c>
      <c r="D451" s="221"/>
      <c r="E451" s="573"/>
      <c r="F451" s="574"/>
      <c r="G451" s="575"/>
      <c r="H451" s="576"/>
      <c r="I451" s="577"/>
      <c r="J451" s="578"/>
      <c r="K451" s="577"/>
      <c r="L451" s="577"/>
    </row>
    <row r="452" spans="2:12" ht="18" customHeight="1">
      <c r="B452" s="320"/>
      <c r="C452" s="317" t="s">
        <v>108</v>
      </c>
      <c r="D452" s="319"/>
      <c r="E452" s="573"/>
      <c r="F452" s="574"/>
      <c r="G452" s="575"/>
      <c r="H452" s="576"/>
      <c r="I452" s="577"/>
      <c r="J452" s="578"/>
      <c r="K452" s="577"/>
      <c r="L452" s="577"/>
    </row>
    <row r="453" spans="2:12" ht="18" customHeight="1">
      <c r="B453" s="320">
        <v>1</v>
      </c>
      <c r="C453" s="579" t="s">
        <v>158</v>
      </c>
      <c r="D453" s="580"/>
      <c r="E453" s="581"/>
      <c r="F453" s="582" t="s">
        <v>76</v>
      </c>
      <c r="G453" s="398">
        <v>1</v>
      </c>
      <c r="H453" s="366"/>
      <c r="I453" s="367"/>
      <c r="J453" s="366"/>
      <c r="K453" s="367"/>
      <c r="L453" s="367"/>
    </row>
    <row r="454" spans="2:12" ht="18" customHeight="1">
      <c r="B454" s="320">
        <v>2</v>
      </c>
      <c r="C454" s="583" t="s">
        <v>115</v>
      </c>
      <c r="D454" s="584"/>
      <c r="E454" s="573"/>
      <c r="F454" s="585" t="s">
        <v>14</v>
      </c>
      <c r="G454" s="313">
        <v>60</v>
      </c>
      <c r="H454" s="337"/>
      <c r="I454" s="426"/>
      <c r="J454" s="337"/>
      <c r="K454" s="426"/>
      <c r="L454" s="426"/>
    </row>
    <row r="455" spans="2:12" ht="18" customHeight="1">
      <c r="B455" s="407"/>
      <c r="C455" s="586"/>
      <c r="D455" s="587"/>
      <c r="E455" s="588"/>
      <c r="F455" s="589"/>
      <c r="G455" s="590"/>
      <c r="H455" s="591"/>
      <c r="I455" s="592"/>
      <c r="J455" s="593"/>
      <c r="K455" s="594"/>
      <c r="L455" s="592"/>
    </row>
    <row r="456" spans="2:12" ht="18" customHeight="1">
      <c r="B456" s="324"/>
      <c r="C456" s="325" t="s">
        <v>109</v>
      </c>
      <c r="D456" s="488"/>
      <c r="E456" s="595"/>
      <c r="F456" s="324"/>
      <c r="G456" s="489"/>
      <c r="H456" s="596"/>
      <c r="I456" s="491"/>
      <c r="J456" s="492"/>
      <c r="K456" s="491"/>
      <c r="L456" s="491"/>
    </row>
    <row r="457" spans="2:12" ht="18" customHeight="1">
      <c r="B457" s="320"/>
      <c r="C457" s="597"/>
      <c r="D457" s="598"/>
      <c r="E457" s="599"/>
      <c r="F457" s="600"/>
      <c r="G457" s="601"/>
      <c r="H457" s="602"/>
      <c r="I457" s="603"/>
      <c r="J457" s="604"/>
      <c r="K457" s="603"/>
      <c r="L457" s="603"/>
    </row>
    <row r="458" spans="2:12" ht="18" customHeight="1">
      <c r="B458" s="605"/>
      <c r="C458" s="341"/>
      <c r="D458" s="606"/>
      <c r="E458" s="460"/>
      <c r="F458" s="312"/>
      <c r="G458" s="313"/>
      <c r="H458" s="568"/>
      <c r="I458" s="568"/>
      <c r="J458" s="315"/>
      <c r="K458" s="568"/>
      <c r="L458" s="568"/>
    </row>
    <row r="459" spans="2:12" ht="18" customHeight="1">
      <c r="B459" s="304"/>
      <c r="C459" s="607" t="s">
        <v>56</v>
      </c>
      <c r="D459" s="608"/>
      <c r="E459" s="609" t="s">
        <v>57</v>
      </c>
      <c r="F459" s="610"/>
      <c r="G459" s="611"/>
      <c r="H459" s="612"/>
      <c r="I459" s="612"/>
      <c r="J459" s="613"/>
      <c r="K459" s="612"/>
      <c r="L459" s="647"/>
    </row>
    <row r="460" spans="2:12" ht="18" customHeight="1">
      <c r="B460" s="312"/>
      <c r="C460" s="341"/>
      <c r="D460" s="566"/>
      <c r="E460" s="566" t="s">
        <v>58</v>
      </c>
      <c r="F460" s="606"/>
      <c r="G460" s="614"/>
      <c r="H460" s="569"/>
      <c r="I460" s="569"/>
      <c r="J460" s="615"/>
      <c r="K460" s="569"/>
      <c r="L460" s="646"/>
    </row>
    <row r="461" spans="2:12" ht="18" customHeight="1">
      <c r="B461" s="312"/>
      <c r="C461" s="341"/>
      <c r="D461" s="566"/>
      <c r="E461" s="566" t="s">
        <v>165</v>
      </c>
      <c r="F461" s="606"/>
      <c r="G461" s="614"/>
      <c r="H461" s="569"/>
      <c r="I461" s="569"/>
      <c r="J461" s="615"/>
      <c r="K461" s="569"/>
      <c r="L461" s="646"/>
    </row>
    <row r="462" spans="2:12" ht="18" customHeight="1">
      <c r="B462" s="400"/>
      <c r="C462" s="616"/>
      <c r="D462" s="617"/>
      <c r="E462" s="618"/>
      <c r="F462" s="617"/>
      <c r="G462" s="619"/>
      <c r="H462" s="620"/>
      <c r="I462" s="620"/>
      <c r="J462" s="621"/>
      <c r="K462" s="620"/>
      <c r="L462" s="564"/>
    </row>
    <row r="463" spans="2:12" ht="18" customHeight="1">
      <c r="L463" s="624"/>
    </row>
    <row r="615" spans="2:12" s="625" customFormat="1" ht="18" customHeight="1">
      <c r="B615" s="96"/>
      <c r="C615" s="94"/>
      <c r="D615" s="94"/>
      <c r="E615" s="94"/>
      <c r="F615" s="96"/>
      <c r="G615" s="622"/>
      <c r="H615" s="623"/>
      <c r="I615" s="623"/>
      <c r="J615" s="623"/>
      <c r="K615" s="623"/>
      <c r="L615" s="623"/>
    </row>
  </sheetData>
  <mergeCells count="4">
    <mergeCell ref="B1:L1"/>
    <mergeCell ref="C9:E9"/>
    <mergeCell ref="H9:I9"/>
    <mergeCell ref="J9:K9"/>
  </mergeCells>
  <phoneticPr fontId="3" type="noConversion"/>
  <printOptions horizontalCentered="1"/>
  <pageMargins left="0" right="0" top="0.59055118110236227" bottom="0.39370078740157483" header="0.19685039370078741" footer="0.19685039370078741"/>
  <pageSetup paperSize="9" scale="62" fitToHeight="0" orientation="portrait" r:id="rId1"/>
  <headerFooter>
    <oddHeader>&amp;R&amp;"TH SarabunENG,ตัวหนา"&amp;16แบบ ปร.4 แผ่นที่ &amp;P+2/9</oddHeader>
  </headerFooter>
  <rowBreaks count="7" manualBreakCount="7">
    <brk id="72" min="1" max="11" man="1"/>
    <brk id="139" min="1" max="11" man="1"/>
    <brk id="208" min="1" max="11" man="1"/>
    <brk id="276" min="1" max="11" man="1"/>
    <brk id="345" min="1" max="11" man="1"/>
    <brk id="414" min="1" max="11" man="1"/>
    <brk id="462" min="1" max="11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pageSetUpPr fitToPage="1"/>
  </sheetPr>
  <dimension ref="B1:L69"/>
  <sheetViews>
    <sheetView showGridLines="0" topLeftCell="A5" zoomScale="115" zoomScaleNormal="115" workbookViewId="0">
      <selection activeCell="C14" sqref="C14"/>
    </sheetView>
  </sheetViews>
  <sheetFormatPr defaultColWidth="9.33203125" defaultRowHeight="21"/>
  <cols>
    <col min="1" max="1" width="7.6640625" style="1" customWidth="1"/>
    <col min="2" max="2" width="26.1640625" style="1" customWidth="1"/>
    <col min="3" max="3" width="18.83203125" style="1" customWidth="1"/>
    <col min="4" max="4" width="21" style="1" customWidth="1"/>
    <col min="5" max="5" width="14.33203125" style="1" customWidth="1"/>
    <col min="6" max="6" width="20.83203125" style="1" customWidth="1"/>
    <col min="7" max="7" width="18.33203125" style="1" customWidth="1"/>
    <col min="8" max="8" width="1.83203125" style="1" customWidth="1"/>
    <col min="9" max="9" width="26.5" style="1" customWidth="1"/>
    <col min="10" max="10" width="19.83203125" style="1" customWidth="1"/>
    <col min="11" max="11" width="18.6640625" style="1" customWidth="1"/>
    <col min="12" max="12" width="60.5" style="1" bestFit="1" customWidth="1"/>
    <col min="13" max="16384" width="9.33203125" style="1"/>
  </cols>
  <sheetData>
    <row r="1" spans="2:12" ht="27" thickBot="1">
      <c r="I1" s="2"/>
      <c r="J1" s="2"/>
      <c r="K1" s="2" t="s">
        <v>77</v>
      </c>
      <c r="L1" s="3" t="s">
        <v>78</v>
      </c>
    </row>
    <row r="2" spans="2:12" ht="35.25" thickBot="1">
      <c r="B2" s="717" t="s">
        <v>79</v>
      </c>
      <c r="C2" s="718"/>
      <c r="D2" s="718"/>
      <c r="E2" s="718"/>
      <c r="F2" s="719" t="s">
        <v>80</v>
      </c>
      <c r="G2" s="720"/>
      <c r="I2" s="4"/>
      <c r="J2" s="4"/>
      <c r="K2" s="4"/>
      <c r="L2" s="5" t="s">
        <v>81</v>
      </c>
    </row>
    <row r="3" spans="2:12" ht="26.25" customHeight="1">
      <c r="B3" s="6" t="s">
        <v>130</v>
      </c>
      <c r="C3" s="7"/>
      <c r="D3" s="7"/>
      <c r="E3" s="8"/>
      <c r="F3" s="9" t="s">
        <v>82</v>
      </c>
      <c r="G3" s="10">
        <v>0</v>
      </c>
      <c r="I3" s="2"/>
      <c r="J3" s="2"/>
      <c r="K3" s="2"/>
      <c r="L3" s="11" t="s">
        <v>83</v>
      </c>
    </row>
    <row r="4" spans="2:12" ht="27" customHeight="1">
      <c r="B4" s="721"/>
      <c r="C4" s="722"/>
      <c r="D4" s="722"/>
      <c r="E4" s="12"/>
      <c r="F4" s="9" t="s">
        <v>84</v>
      </c>
      <c r="G4" s="10">
        <v>0</v>
      </c>
      <c r="I4" s="13" t="s">
        <v>85</v>
      </c>
      <c r="J4" s="14"/>
    </row>
    <row r="5" spans="2:12" ht="23.25">
      <c r="B5" s="15" t="s">
        <v>86</v>
      </c>
      <c r="D5" s="47">
        <f>สรุปส่วนงาน!E39</f>
        <v>0</v>
      </c>
      <c r="E5" s="12" t="s">
        <v>52</v>
      </c>
      <c r="F5" s="9" t="s">
        <v>49</v>
      </c>
      <c r="G5" s="16">
        <v>7.0000000000000007E-2</v>
      </c>
      <c r="I5" s="13" t="s">
        <v>87</v>
      </c>
      <c r="J5" s="14"/>
    </row>
    <row r="6" spans="2:12" ht="32.25" customHeight="1">
      <c r="B6" s="17" t="s">
        <v>88</v>
      </c>
      <c r="C6" s="723" t="s">
        <v>89</v>
      </c>
      <c r="D6" s="723"/>
      <c r="E6" s="12"/>
      <c r="F6" s="9" t="s">
        <v>90</v>
      </c>
      <c r="G6" s="10">
        <v>7.0000000000000007E-2</v>
      </c>
      <c r="I6" s="13" t="s">
        <v>91</v>
      </c>
      <c r="J6" s="14"/>
    </row>
    <row r="7" spans="2:12" ht="16.5" customHeight="1" thickBot="1">
      <c r="B7" s="18"/>
      <c r="E7" s="12"/>
      <c r="F7" s="19"/>
      <c r="G7" s="20"/>
      <c r="I7" s="13" t="s">
        <v>92</v>
      </c>
      <c r="J7" s="14"/>
    </row>
    <row r="8" spans="2:12" ht="24" thickTop="1">
      <c r="B8" s="21" t="s">
        <v>93</v>
      </c>
      <c r="C8" s="48">
        <v>5000000</v>
      </c>
      <c r="D8" s="22" t="s">
        <v>94</v>
      </c>
      <c r="E8" s="12"/>
      <c r="F8" s="23" t="s">
        <v>51</v>
      </c>
      <c r="G8" s="24" t="s">
        <v>50</v>
      </c>
      <c r="I8" s="13" t="s">
        <v>95</v>
      </c>
      <c r="J8" s="14"/>
    </row>
    <row r="9" spans="2:12" ht="21.75" thickBot="1">
      <c r="B9" s="25" t="s">
        <v>96</v>
      </c>
      <c r="C9" s="49">
        <f>D5</f>
        <v>0</v>
      </c>
      <c r="D9" s="1" t="s">
        <v>97</v>
      </c>
      <c r="E9" s="12"/>
      <c r="F9" s="26" t="s">
        <v>98</v>
      </c>
      <c r="G9" s="27"/>
    </row>
    <row r="10" spans="2:12" ht="21.75" thickTop="1">
      <c r="B10" s="28" t="s">
        <v>99</v>
      </c>
      <c r="C10" s="50">
        <v>10000000</v>
      </c>
      <c r="D10" s="29" t="s">
        <v>100</v>
      </c>
      <c r="E10" s="12"/>
      <c r="F10" s="30">
        <v>500000</v>
      </c>
      <c r="G10" s="31">
        <v>1.3090999999999999</v>
      </c>
    </row>
    <row r="11" spans="2:12">
      <c r="B11" s="18"/>
      <c r="E11" s="12"/>
      <c r="F11" s="30">
        <v>1000000</v>
      </c>
      <c r="G11" s="32">
        <v>1.3067</v>
      </c>
    </row>
    <row r="12" spans="2:12">
      <c r="B12" s="33" t="s">
        <v>101</v>
      </c>
      <c r="C12" s="34">
        <f>VLOOKUP(C8,$F$10:$G$33,2,FALSE)</f>
        <v>1.302</v>
      </c>
      <c r="D12" s="1" t="s">
        <v>102</v>
      </c>
      <c r="E12" s="12"/>
      <c r="F12" s="30">
        <v>2000000</v>
      </c>
      <c r="G12" s="35">
        <v>1.3050999999999999</v>
      </c>
    </row>
    <row r="13" spans="2:12" ht="21.75" thickBot="1">
      <c r="B13" s="33" t="s">
        <v>103</v>
      </c>
      <c r="C13" s="34">
        <f>VLOOKUP(C10,$F$10:$G$33,2,FALSE)</f>
        <v>1.296</v>
      </c>
      <c r="D13" s="1" t="s">
        <v>104</v>
      </c>
      <c r="E13" s="12"/>
      <c r="F13" s="30">
        <v>5000000</v>
      </c>
      <c r="G13" s="35">
        <v>1.302</v>
      </c>
    </row>
    <row r="14" spans="2:12" ht="27.75" thickTop="1" thickBot="1">
      <c r="B14" s="25" t="s">
        <v>88</v>
      </c>
      <c r="C14" s="36">
        <f>ROUND(C12-(((C12-C13)*(C9-C8))/(C10-C8)),4)</f>
        <v>1.3080000000000001</v>
      </c>
      <c r="D14" s="37" t="s">
        <v>105</v>
      </c>
      <c r="E14" s="12"/>
      <c r="F14" s="30">
        <v>10000000</v>
      </c>
      <c r="G14" s="35">
        <v>1.296</v>
      </c>
    </row>
    <row r="15" spans="2:12" ht="21.75" thickTop="1">
      <c r="B15" s="18"/>
      <c r="D15" s="37"/>
      <c r="E15" s="12"/>
      <c r="F15" s="30">
        <v>15000000</v>
      </c>
      <c r="G15" s="35">
        <v>1.2611000000000001</v>
      </c>
    </row>
    <row r="16" spans="2:12" ht="23.25">
      <c r="B16" s="33" t="s">
        <v>106</v>
      </c>
      <c r="C16" s="51">
        <f>C9*C14</f>
        <v>0</v>
      </c>
      <c r="E16" s="12"/>
      <c r="F16" s="30">
        <v>20000000</v>
      </c>
      <c r="G16" s="35">
        <v>1.2535000000000001</v>
      </c>
    </row>
    <row r="17" spans="2:7" ht="23.25">
      <c r="B17" s="724" t="s">
        <v>15</v>
      </c>
      <c r="C17" s="725"/>
      <c r="D17" s="725"/>
      <c r="E17" s="726"/>
      <c r="F17" s="30">
        <v>25000000</v>
      </c>
      <c r="G17" s="35">
        <v>1.2264999999999999</v>
      </c>
    </row>
    <row r="18" spans="2:7">
      <c r="B18" s="18"/>
      <c r="E18" s="12"/>
      <c r="F18" s="30">
        <v>30000000</v>
      </c>
      <c r="G18" s="35">
        <v>1.2181</v>
      </c>
    </row>
    <row r="19" spans="2:7">
      <c r="B19" s="18"/>
      <c r="E19" s="12"/>
      <c r="F19" s="30">
        <v>40000000</v>
      </c>
      <c r="G19" s="35">
        <v>1.2177</v>
      </c>
    </row>
    <row r="20" spans="2:7">
      <c r="B20" s="18"/>
      <c r="C20" s="22" t="s">
        <v>15</v>
      </c>
      <c r="E20" s="12"/>
      <c r="F20" s="30">
        <v>50000000</v>
      </c>
      <c r="G20" s="35">
        <v>1.2176</v>
      </c>
    </row>
    <row r="21" spans="2:7">
      <c r="B21" s="18"/>
      <c r="C21" s="1" t="s">
        <v>15</v>
      </c>
      <c r="E21" s="12"/>
      <c r="F21" s="30">
        <v>60000000</v>
      </c>
      <c r="G21" s="35">
        <v>1.2078</v>
      </c>
    </row>
    <row r="22" spans="2:7">
      <c r="B22" s="18"/>
      <c r="C22" s="1" t="s">
        <v>15</v>
      </c>
      <c r="E22" s="12"/>
      <c r="F22" s="30">
        <v>70000000</v>
      </c>
      <c r="G22" s="35">
        <v>1.2067000000000001</v>
      </c>
    </row>
    <row r="23" spans="2:7" ht="23.25">
      <c r="B23" s="38"/>
      <c r="C23" s="39" t="s">
        <v>15</v>
      </c>
      <c r="D23" s="37"/>
      <c r="E23" s="12"/>
      <c r="F23" s="30">
        <v>80000000</v>
      </c>
      <c r="G23" s="35">
        <v>1.2067000000000001</v>
      </c>
    </row>
    <row r="24" spans="2:7">
      <c r="B24" s="18"/>
      <c r="C24" s="1" t="s">
        <v>15</v>
      </c>
      <c r="E24" s="12"/>
      <c r="F24" s="30">
        <v>90000000</v>
      </c>
      <c r="G24" s="35">
        <v>1.2065999999999999</v>
      </c>
    </row>
    <row r="25" spans="2:7">
      <c r="B25" s="18"/>
      <c r="E25" s="40"/>
      <c r="F25" s="30">
        <v>100000000</v>
      </c>
      <c r="G25" s="35">
        <v>1.2065999999999999</v>
      </c>
    </row>
    <row r="26" spans="2:7">
      <c r="B26" s="18"/>
      <c r="E26" s="12"/>
      <c r="F26" s="30">
        <v>150000000</v>
      </c>
      <c r="G26" s="35">
        <v>1.2039</v>
      </c>
    </row>
    <row r="27" spans="2:7" ht="23.25">
      <c r="B27" s="18"/>
      <c r="E27" s="41" t="s">
        <v>15</v>
      </c>
      <c r="F27" s="30">
        <v>200000000</v>
      </c>
      <c r="G27" s="35">
        <v>1.2039</v>
      </c>
    </row>
    <row r="28" spans="2:7">
      <c r="B28" s="18"/>
      <c r="E28" s="12"/>
      <c r="F28" s="30">
        <v>250000000</v>
      </c>
      <c r="G28" s="35">
        <v>1.2031000000000001</v>
      </c>
    </row>
    <row r="29" spans="2:7">
      <c r="B29" s="18"/>
      <c r="E29" s="40"/>
      <c r="F29" s="30">
        <v>300000000</v>
      </c>
      <c r="G29" s="35">
        <v>1.1969000000000001</v>
      </c>
    </row>
    <row r="30" spans="2:7">
      <c r="B30" s="18"/>
      <c r="E30" s="12"/>
      <c r="F30" s="30">
        <v>350000000</v>
      </c>
      <c r="G30" s="35">
        <v>1.1883999999999999</v>
      </c>
    </row>
    <row r="31" spans="2:7">
      <c r="B31" s="18"/>
      <c r="E31" s="40"/>
      <c r="F31" s="30">
        <v>400000000</v>
      </c>
      <c r="G31" s="35">
        <v>1.1877</v>
      </c>
    </row>
    <row r="32" spans="2:7">
      <c r="B32" s="18"/>
      <c r="E32" s="12"/>
      <c r="F32" s="30">
        <v>500000000</v>
      </c>
      <c r="G32" s="35">
        <v>1.1871</v>
      </c>
    </row>
    <row r="33" spans="2:7">
      <c r="B33" s="42"/>
      <c r="C33" s="43"/>
      <c r="D33" s="43"/>
      <c r="E33" s="44"/>
      <c r="F33" s="45">
        <v>500000001</v>
      </c>
      <c r="G33" s="35">
        <v>1.1805000000000001</v>
      </c>
    </row>
    <row r="34" spans="2:7">
      <c r="G34" s="1" t="s">
        <v>15</v>
      </c>
    </row>
    <row r="53" spans="8:10" ht="50.25" customHeight="1"/>
    <row r="54" spans="8:10" ht="50.25" customHeight="1"/>
    <row r="55" spans="8:10" ht="50.25" customHeight="1"/>
    <row r="64" spans="8:10">
      <c r="H64" s="46"/>
      <c r="I64" s="46"/>
      <c r="J64" s="46"/>
    </row>
    <row r="65" spans="8:10">
      <c r="H65" s="46"/>
      <c r="I65" s="46"/>
      <c r="J65" s="46"/>
    </row>
    <row r="66" spans="8:10">
      <c r="H66" s="46"/>
      <c r="I66" s="46"/>
      <c r="J66" s="46"/>
    </row>
    <row r="67" spans="8:10">
      <c r="H67" s="46"/>
      <c r="I67" s="46"/>
      <c r="J67" s="46"/>
    </row>
    <row r="68" spans="8:10">
      <c r="H68" s="46"/>
      <c r="I68" s="46"/>
      <c r="J68" s="46"/>
    </row>
    <row r="69" spans="8:10">
      <c r="H69" s="46"/>
      <c r="I69" s="46"/>
      <c r="J69" s="46"/>
    </row>
  </sheetData>
  <mergeCells count="5">
    <mergeCell ref="B2:E2"/>
    <mergeCell ref="F2:G2"/>
    <mergeCell ref="B4:D4"/>
    <mergeCell ref="C6:D6"/>
    <mergeCell ref="B17:E17"/>
  </mergeCells>
  <phoneticPr fontId="2" type="noConversion"/>
  <pageMargins left="0.43" right="0.16" top="0.6" bottom="0.42" header="0.39" footer="0.11"/>
  <pageSetup paperSize="9" scale="97" fitToHeight="0" orientation="portrait" r:id="rId1"/>
  <headerFooter alignWithMargins="0">
    <oddHeader>&amp;R&amp;"TH SarabunPSK,ธรรมดา"แบบ ปร.6 (ปร.5ก+ปร.5ข)</oddHeader>
    <oddFooter>&amp;R&amp;"CordiaUPC,ธรรมดา"&amp;12File:&amp;F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6</vt:i4>
      </vt:variant>
    </vt:vector>
  </HeadingPairs>
  <TitlesOfParts>
    <vt:vector size="10" baseType="lpstr">
      <vt:lpstr>ใบสรุปราคา</vt:lpstr>
      <vt:lpstr>สรุปส่วนงาน</vt:lpstr>
      <vt:lpstr>BOQ</vt:lpstr>
      <vt:lpstr>Factor</vt:lpstr>
      <vt:lpstr>BOQ!Print_Area</vt:lpstr>
      <vt:lpstr>Factor!Print_Area</vt:lpstr>
      <vt:lpstr>ใบสรุปราคา!Print_Area</vt:lpstr>
      <vt:lpstr>สรุปส่วนงาน!Print_Area</vt:lpstr>
      <vt:lpstr>BOQ!Print_Titles</vt:lpstr>
      <vt:lpstr>สรุปส่วนงาน!Print_Titles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dumnern</dc:creator>
  <cp:lastModifiedBy>iod34</cp:lastModifiedBy>
  <cp:lastPrinted>2025-07-17T07:16:08Z</cp:lastPrinted>
  <dcterms:created xsi:type="dcterms:W3CDTF">2002-03-10T15:35:13Z</dcterms:created>
  <dcterms:modified xsi:type="dcterms:W3CDTF">2025-09-22T09:10:14Z</dcterms:modified>
</cp:coreProperties>
</file>